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FCOAD-DC\D-Drive\Pub\Audit\Audit_2025\Индустриален фонд\КФН\Подаване в екстри 19.03.2026\"/>
    </mc:Choice>
  </mc:AlternateContent>
  <xr:revisionPtr revIDLastSave="0" documentId="13_ncr:1_{5615077A-E7E5-47F7-B5D3-41F01FE2C44B}" xr6:coauthVersionLast="47" xr6:coauthVersionMax="47" xr10:uidLastSave="{00000000-0000-0000-0000-000000000000}"/>
  <bookViews>
    <workbookView xWindow="-120" yWindow="-120" windowWidth="25440" windowHeight="15390" tabRatio="674" xr2:uid="{201F60E2-1D79-446F-BDA5-89842912EE9C}"/>
  </bookViews>
  <sheets>
    <sheet name="Start" sheetId="1" r:id="rId1"/>
    <sheet name="two-tier system" sheetId="2" r:id="rId2"/>
    <sheet name="one-tier system" sheetId="3" r:id="rId3"/>
    <sheet name="Summary of Results Total Score" sheetId="4" r:id="rId4"/>
  </sheets>
  <definedNames>
    <definedName name="__xlnm.Print_Area">'two-tier system'!$A$1:$J$93</definedName>
    <definedName name="__xlnm.Print_Titles">'two-tier system'!$4:$7</definedName>
    <definedName name="_xlnm.Print_Area" localSheetId="2">'one-tier system'!$A$1:$I$89</definedName>
    <definedName name="_xlnm.Print_Area" localSheetId="1">'two-tier system'!$A$1:$I$93</definedName>
    <definedName name="Z_01A189C0_7D09_11D6_90CD_F6B4D4F4F1FF_.wvu.PrintArea">'two-tier system'!$A$1:$J$93</definedName>
    <definedName name="Z_01A189C0_7D09_11D6_90CD_F6B4D4F4F1FF_.wvu.PrintTitles">'two-tier system'!$4:$7</definedName>
    <definedName name="Z_06A91069_5242_49DA_AE92_98041084EC4A_.wvu.PrintArea">'two-tier system'!$A$1:$J$93</definedName>
    <definedName name="Z_06A91069_5242_49DA_AE92_98041084EC4A_.wvu.PrintTitles">'two-tier system'!$4:$7</definedName>
    <definedName name="Z_06F07D11_8200_11D6_906C_F3B3691A43FF_.wvu.PrintArea">'two-tier system'!$A$1:$J$93</definedName>
    <definedName name="Z_06F07D11_8200_11D6_906C_F3B3691A43FF_.wvu.PrintTitles">'two-tier system'!$4:$7</definedName>
    <definedName name="Z_36E24B61_A39D_11D6_B7B8_9D5B7FABD1CE_.wvu.PrintArea">'two-tier system'!$A$1:$J$93</definedName>
    <definedName name="Z_36E24B61_A39D_11D6_B7B8_9D5B7FABD1CE_.wvu.PrintTitles">'two-tier system'!$4:$7</definedName>
    <definedName name="Z_50A293A2_AFF9_4917_9CDE_69ADACF05E4D_.wvu.PrintArea">'two-tier system'!$A$1:$J$93</definedName>
    <definedName name="Z_50A293A2_AFF9_4917_9CDE_69ADACF05E4D_.wvu.PrintTitles">'two-tier system'!$4:$7</definedName>
    <definedName name="Z_AC09EB7C_4974_45B5_BB54_46398C4C9D6A_.wvu.PrintArea">'two-tier system'!$A$1:$J$93</definedName>
    <definedName name="Z_AC09EB7C_4974_45B5_BB54_46398C4C9D6A_.wvu.PrintTitles">'two-tier system'!$4:$7</definedName>
    <definedName name="Z_DC0E739E_1B91_4E93_960A_9DA5E7AAB988_.wvu.PrintArea">'two-tier system'!$A$1:$J$93</definedName>
    <definedName name="Z_DC0E739E_1B91_4E93_960A_9DA5E7AAB988_.wvu.PrintTitles">'two-tier system'!$4:$7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3" l="1"/>
  <c r="I19" i="3"/>
  <c r="I18" i="3"/>
  <c r="I17" i="3"/>
  <c r="I16" i="3"/>
  <c r="I15" i="3"/>
  <c r="I14" i="3"/>
  <c r="I13" i="3"/>
  <c r="I12" i="3"/>
  <c r="I11" i="3"/>
  <c r="I10" i="3"/>
  <c r="I31" i="3"/>
  <c r="I30" i="3"/>
  <c r="I29" i="3"/>
  <c r="I28" i="3"/>
  <c r="I27" i="3"/>
  <c r="I26" i="3"/>
  <c r="I25" i="3"/>
  <c r="I42" i="3"/>
  <c r="I41" i="3"/>
  <c r="I40" i="3"/>
  <c r="I39" i="3"/>
  <c r="I38" i="3"/>
  <c r="I37" i="3"/>
  <c r="I36" i="3"/>
  <c r="I51" i="3"/>
  <c r="I48" i="3"/>
  <c r="I47" i="3"/>
  <c r="I46" i="3"/>
  <c r="I60" i="3"/>
  <c r="I59" i="3"/>
  <c r="I58" i="3"/>
  <c r="I56" i="3"/>
  <c r="I57" i="3"/>
  <c r="I66" i="3"/>
  <c r="I65" i="3"/>
  <c r="I64" i="3"/>
  <c r="I63" i="3"/>
  <c r="H82" i="3" l="1"/>
  <c r="I76" i="3"/>
  <c r="I75" i="3"/>
  <c r="I74" i="3"/>
  <c r="I73" i="3"/>
  <c r="I72" i="3"/>
  <c r="I71" i="3"/>
  <c r="I70" i="3"/>
  <c r="I81" i="3"/>
  <c r="I80" i="3"/>
  <c r="I79" i="3"/>
  <c r="I78" i="3"/>
  <c r="I77" i="3"/>
  <c r="I89" i="3"/>
  <c r="I88" i="3"/>
  <c r="I87" i="3"/>
  <c r="I86" i="3"/>
  <c r="I85" i="3"/>
  <c r="I80" i="2"/>
  <c r="I66" i="2"/>
  <c r="I65" i="2"/>
  <c r="H58" i="2"/>
  <c r="I57" i="2"/>
  <c r="I8" i="4"/>
  <c r="D9" i="4"/>
  <c r="N9" i="4"/>
  <c r="D17" i="4"/>
  <c r="N17" i="4"/>
  <c r="D25" i="4"/>
  <c r="N25" i="4"/>
  <c r="I40" i="4"/>
  <c r="D41" i="4"/>
  <c r="N41" i="4"/>
  <c r="D49" i="4"/>
  <c r="N49" i="4"/>
  <c r="D57" i="4"/>
  <c r="N57" i="4"/>
  <c r="E3" i="3"/>
  <c r="H21" i="3"/>
  <c r="H32" i="3"/>
  <c r="H43" i="3"/>
  <c r="I49" i="3"/>
  <c r="I50" i="3"/>
  <c r="I52" i="3"/>
  <c r="H53" i="3"/>
  <c r="I61" i="3"/>
  <c r="I62" i="3"/>
  <c r="H67" i="3"/>
  <c r="H90" i="3"/>
  <c r="I10" i="2"/>
  <c r="I11" i="2"/>
  <c r="I12" i="2"/>
  <c r="I13" i="2"/>
  <c r="I14" i="2"/>
  <c r="I15" i="2"/>
  <c r="I16" i="2"/>
  <c r="I17" i="2"/>
  <c r="I18" i="2"/>
  <c r="I19" i="2"/>
  <c r="H20" i="2"/>
  <c r="I23" i="2"/>
  <c r="I24" i="2"/>
  <c r="I25" i="2"/>
  <c r="I26" i="2"/>
  <c r="I27" i="2"/>
  <c r="I28" i="2"/>
  <c r="I29" i="2"/>
  <c r="I30" i="2"/>
  <c r="I31" i="2"/>
  <c r="I32" i="2"/>
  <c r="I33" i="2"/>
  <c r="I34" i="2"/>
  <c r="I35" i="2"/>
  <c r="I36" i="2"/>
  <c r="I37" i="2"/>
  <c r="I38" i="2"/>
  <c r="I39" i="2"/>
  <c r="H40" i="2"/>
  <c r="I43" i="2"/>
  <c r="I44" i="2"/>
  <c r="I45" i="2"/>
  <c r="I46" i="2"/>
  <c r="I47" i="2"/>
  <c r="I48" i="2"/>
  <c r="H49" i="2"/>
  <c r="I51" i="2"/>
  <c r="I52" i="2"/>
  <c r="I53" i="2"/>
  <c r="I54" i="2"/>
  <c r="I55" i="2"/>
  <c r="I56" i="2"/>
  <c r="I60" i="2"/>
  <c r="I61" i="2"/>
  <c r="I62" i="2"/>
  <c r="I63" i="2"/>
  <c r="I64" i="2"/>
  <c r="I67" i="2"/>
  <c r="I68" i="2"/>
  <c r="I69" i="2"/>
  <c r="I70" i="2"/>
  <c r="H71" i="2"/>
  <c r="I76" i="2"/>
  <c r="I77" i="2"/>
  <c r="I78" i="2"/>
  <c r="I79" i="2"/>
  <c r="I81" i="2"/>
  <c r="I82" i="2"/>
  <c r="I83" i="2"/>
  <c r="I84" i="2"/>
  <c r="I85" i="2"/>
  <c r="I86" i="2"/>
  <c r="I87" i="2"/>
  <c r="H88" i="2"/>
  <c r="I90" i="2"/>
  <c r="I91" i="2"/>
  <c r="I92" i="2"/>
  <c r="I93" i="2"/>
  <c r="I94" i="2"/>
  <c r="H95" i="2"/>
  <c r="I82" i="3" l="1"/>
  <c r="D50" i="4" s="1"/>
  <c r="I43" i="3"/>
  <c r="N42" i="4" s="1"/>
  <c r="I21" i="3"/>
  <c r="N58" i="4" s="1"/>
  <c r="I32" i="3"/>
  <c r="N50" i="4" s="1"/>
  <c r="I67" i="3"/>
  <c r="D42" i="4" s="1"/>
  <c r="I90" i="3"/>
  <c r="I41" i="4" s="1"/>
  <c r="I95" i="2"/>
  <c r="I9" i="4" s="1"/>
  <c r="I88" i="2"/>
  <c r="D18" i="4" s="1"/>
  <c r="I71" i="2"/>
  <c r="D10" i="4" s="1"/>
  <c r="I49" i="2"/>
  <c r="N10" i="4" s="1"/>
  <c r="I40" i="2"/>
  <c r="N26" i="4" s="1"/>
  <c r="I20" i="2"/>
  <c r="N18" i="4" s="1"/>
  <c r="I58" i="2"/>
  <c r="D26" i="4" s="1"/>
  <c r="I53" i="3"/>
  <c r="D58" i="4" s="1"/>
  <c r="I48" i="4" l="1"/>
  <c r="I92" i="3" s="1"/>
  <c r="I16" i="4"/>
  <c r="I97" i="2" s="1"/>
</calcChain>
</file>

<file path=xl/sharedStrings.xml><?xml version="1.0" encoding="utf-8"?>
<sst xmlns="http://schemas.openxmlformats.org/spreadsheetml/2006/main" count="503" uniqueCount="284">
  <si>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</si>
  <si>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</si>
  <si>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</si>
  <si>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</si>
  <si>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</si>
  <si>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</si>
  <si>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</si>
  <si>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</si>
  <si>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</si>
  <si>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</si>
  <si>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</si>
  <si>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</si>
  <si>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</si>
  <si>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</si>
  <si>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</si>
  <si>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</si>
  <si>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</si>
  <si>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</si>
  <si>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</si>
  <si>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</si>
  <si>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</si>
  <si>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</si>
  <si>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I.3</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</si>
  <si>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</si>
  <si>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</si>
  <si>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</si>
  <si>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</si>
  <si>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</si>
  <si>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</si>
  <si>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</si>
  <si>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</si>
  <si>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</si>
  <si>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</si>
  <si>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</si>
  <si>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</si>
  <si>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</si>
  <si>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</si>
  <si>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</si>
  <si>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</si>
  <si>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</si>
  <si>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</si>
  <si>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</si>
  <si>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</si>
  <si>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</si>
  <si>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</si>
  <si>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IV.2</t>
  </si>
  <si>
    <t>Системата за вътрешен контрол гарантира ли ефективното функциониране на системите за отчетност и разкриване на информация?</t>
  </si>
  <si>
    <t>IV.3</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</si>
  <si>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</si>
  <si>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</si>
  <si>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</si>
  <si>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</si>
  <si>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</si>
  <si>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</si>
  <si>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</si>
  <si>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</si>
  <si>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</si>
  <si>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</si>
  <si>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</si>
  <si>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</si>
  <si>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</si>
  <si>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</si>
  <si>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</si>
  <si>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</si>
  <si>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</si>
  <si>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</si>
  <si>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</si>
  <si>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</si>
  <si>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</si>
  <si>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</si>
  <si>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</si>
  <si>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</si>
  <si>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</si>
  <si>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</si>
  <si>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</si>
  <si>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</si>
  <si>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</si>
  <si>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</si>
  <si>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</si>
  <si>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III.6</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</si>
  <si>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</si>
  <si>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</si>
  <si>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</si>
  <si>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</si>
  <si>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</si>
  <si>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</si>
  <si>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</si>
  <si>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</si>
  <si>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</si>
  <si>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</si>
  <si>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</si>
  <si>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</si>
  <si>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</si>
  <si>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</si>
  <si>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</si>
  <si>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</si>
  <si>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</si>
  <si>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</si>
  <si>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</si>
  <si>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</si>
  <si>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</si>
  <si>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</si>
  <si>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</si>
  <si>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</si>
  <si>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</si>
  <si>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</si>
  <si>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</si>
  <si>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</si>
  <si>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</si>
  <si>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</si>
  <si>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</si>
  <si>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</si>
  <si>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</si>
  <si>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</si>
  <si>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</si>
  <si>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</si>
  <si>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</si>
  <si>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</si>
  <si>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VII.4</t>
  </si>
  <si>
    <t>VII.5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</si>
  <si>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</si>
  <si>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</si>
  <si>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</si>
  <si>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</si>
  <si>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</si>
  <si>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</si>
  <si>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</si>
  <si>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VI.9</t>
  </si>
  <si>
    <t>VI.10</t>
  </si>
  <si>
    <t>Ако изпълнението не е в пълно съответствие, моля посочете причините</t>
  </si>
  <si>
    <t>Моля, посочете начина, по който бива изпълнено изискването.</t>
  </si>
  <si>
    <r>
      <t>Corporate Governance Self-evaluation Scorecard</t>
    </r>
    <r>
      <rPr>
        <b/>
        <vertAlign val="superscript"/>
        <sz val="16"/>
        <color indexed="23"/>
        <rFont val="Arial"/>
        <family val="2"/>
        <charset val="1"/>
      </rPr>
      <t>©</t>
    </r>
  </si>
  <si>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</si>
  <si>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</si>
  <si>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</si>
  <si>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</si>
  <si>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</si>
  <si>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</si>
  <si>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</si>
  <si>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</si>
  <si>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</si>
  <si>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</si>
  <si>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</si>
  <si>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</si>
  <si>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</si>
  <si>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</si>
  <si>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</si>
  <si>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</si>
  <si>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</si>
  <si>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</si>
  <si>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</si>
  <si>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</si>
  <si>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</si>
  <si>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</si>
  <si>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</si>
  <si>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</si>
  <si>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</si>
  <si>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</si>
  <si>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</si>
  <si>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</si>
  <si>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</si>
  <si>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I.8</t>
  </si>
  <si>
    <t>II.14</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</si>
  <si>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</si>
  <si>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Възнаграждението на независимите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</si>
  <si>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</si>
  <si>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</si>
  <si>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В декларацията за корпоративно управление предоставена ли е информация относно:
- причините и мерките, които са предприети или предстои да бъдат въведени за постигане на целите, когато те не са постигнати.</t>
  </si>
  <si>
    <t>I.9</t>
  </si>
  <si>
    <t>I.10</t>
  </si>
  <si>
    <t>I.11</t>
  </si>
  <si>
    <t>III.7</t>
  </si>
  <si>
    <t>VI.11</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</si>
  <si>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</si>
  <si>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II.15</t>
  </si>
  <si>
    <t>II.16</t>
  </si>
  <si>
    <t>II.17</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</si>
  <si>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</si>
  <si>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IV.5</t>
  </si>
  <si>
    <t>IV.6</t>
  </si>
  <si>
    <t>Базиран на Националния кодекс за корпоративно управление в редакцията му от юни 2024 год.</t>
  </si>
  <si>
    <t>В декларацията за корпоративно управление предоставена ли е информация относно:
- представеността на половете в Управителния съвет, като се разграничават членовете с изпълнителни и тези без изпълнителни функции;</t>
  </si>
  <si>
    <t>В договорите за възлагане на управлението, сключвани с членовете на Управителния съвет, определени ли са техните задължения и задачи, включително и на показателите за устойчивост,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</si>
  <si>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членовете на Управителния съвет състои ли се от постоянно възнаграждение и променливо възнаграждение (допълнителни стимули)?</t>
  </si>
  <si>
    <t>Променливото възнаграждение на членовете на Управителния съвет конкретно определено/определяемо ли е?</t>
  </si>
  <si>
    <t>Променливото възнаграждение на членовете на Управителния съвет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</si>
  <si>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Има ли установена практика новите членове на Надзорния съвет  да бъдат запознавани с въпросите на устойчивостта, свързани с дейността на дружеството?</t>
  </si>
  <si>
    <t>Независимите членове на Надзорния съвет получават ли само постоянно възнаграждение?</t>
  </si>
  <si>
    <t>Осигурен ли е достъп на акционерите до информация за сделки между дружеството и членовете на Надзорния съвет и свързани с членовете му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</si>
  <si>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 xml:space="preserve">Корпоративните ръководства приели ли са и спазват ли вътрешни актове, свързани с устойчивото развитие на компанията?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</si>
  <si>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</si>
  <si>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</si>
  <si>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t>
  </si>
  <si>
    <t>Прилага ли се принципът за ротация при предложенията и избора на външен одитор? Посочете външните одитори на дружеството за последните три години.</t>
  </si>
  <si>
    <t>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t>
  </si>
  <si>
    <t>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</si>
  <si>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</si>
  <si>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</si>
  <si>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35.1 от Кодекса?</t>
  </si>
  <si>
    <t>Компанията информира ли периодично, в съответствие с нормативните изисквания и добрата международна практика за разкриване на информация, свързана с устойчивото развитие,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</si>
  <si>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Съвета на директорите, като се разграничават членовете с изпълнителни и тези без изпълнителни функции.</t>
  </si>
  <si>
    <t>Насърчава ли се обучението на членовете на Съвета на директорите? Посочете дейностите, свързани с повишаване квалификацията на някой или на всички членове на Съвета на директорите през последната година.</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</si>
  <si>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</si>
  <si>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изпълнителното ръководство състои ли се от постоянно възнаграждение и променливо възнаграждение (допълнителни стимули)?</t>
  </si>
  <si>
    <t xml:space="preserve">Променливото възнаграждение на изпълнителните членове на Съвета на директорите конкретно определено/определяемо ли е? </t>
  </si>
  <si>
    <t>Променливото възнаграждение на изпълнителните членове на Съвета на директорите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променливото възнаграждение на изпълнителните членове на Съвета на директорите и постиганите резултати на дружеството или други критерии и/или цели.</t>
  </si>
  <si>
    <t>Броят и качествата на независимите директори в Съвета на директорите кореспондират ли с интересите на всички акционери, включително миноритарните?</t>
  </si>
  <si>
    <t xml:space="preserve">Корпоративните ръководства приели ли са и спазват ли вътрешни актове, свързани с устойчивото развитие?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</si>
  <si>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 xml:space="preserve">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</si>
  <si>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</si>
  <si>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 </t>
  </si>
  <si>
    <t xml:space="preserve">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 </t>
  </si>
  <si>
    <t xml:space="preserve">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 </t>
  </si>
  <si>
    <t xml:space="preserve">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 </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</si>
  <si>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</si>
  <si>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информира ли периодично, в съответствие с нормативните изисквания и добрата международна практика за разкриване на информация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</si>
  <si>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Надзорния съвет;</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</si>
  <si>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</si>
  <si>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Независимите членове на Съвета на директорите получават ли само постоянно възнаграждение?</t>
  </si>
  <si>
    <t>IV.7</t>
  </si>
  <si>
    <t>V.5А</t>
  </si>
  <si>
    <t>Дружеството има ли назначен директор за връзки с инвеститорите?</t>
  </si>
  <si>
    <t>V.5В</t>
  </si>
  <si>
    <t xml:space="preserve">Провежда ли корпоративното ръководство допълнителни инициативи, в изпълнение на Политиката за разкриване на информация като срещи с инвеститори, включително онлайн презентации и др.? </t>
  </si>
  <si>
    <t>Корпоративното ръководство подпомага ли дейността на одитния комитет? Посочете в какви основни насоки.</t>
  </si>
  <si>
    <t>Корпоративното ръководство съдейства ли на директора за връзки с инвеститорите при изпълнение на неговите функции? Посочете в какви основни насоки.</t>
  </si>
  <si>
    <t>V.5A</t>
  </si>
  <si>
    <t>V.5B</t>
  </si>
  <si>
    <t>VI.4А</t>
  </si>
  <si>
    <t>VI.4A</t>
  </si>
  <si>
    <t>28 януари 2026 година</t>
  </si>
  <si>
    <t xml:space="preserve">Съществуват ли определени изисквания за подходящи знания и опит към членовете на Надзорния съвет, отговарящи на заеманата от тях позиция, вкл. познания относно въпросите по устойчивостта? Посочете конкретния вътрешен документ обективиращ въведените в дружеството изисквания. </t>
  </si>
  <si>
    <t xml:space="preserve">Одитният комитет подпомага ли дейността на корпоративното ръководство? Посочете в какви основни насоки. </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</si>
  <si>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както и относно въпросите на устойчивостта? Посочете конкретния вътрешен документ обективиращ въведените в дружеството изисквания.   </t>
  </si>
  <si>
    <t>Одитният комитет подпомага ли дейността на корпоративното ръководство? Посочете в какви основни насоки.</t>
  </si>
  <si>
    <t>Х</t>
  </si>
  <si>
    <t>Дружеството идентифицира своевременно всички заинтересовани лица.</t>
  </si>
  <si>
    <t>СД осигуряват ефективно взаимодействие със заинтересованите лица.</t>
  </si>
  <si>
    <t>Компанията няма разработени собствени правила за отчитане на интересите на заинтересованите лица, но по всички въпроси, които пряко или непряко ги касаят, се извършват съответните съгласувателни процедури.</t>
  </si>
  <si>
    <t>Предоставянето на информация се извършва диференцирано в зависимост от съответната категория, в която попада дадено заинтересовано лице. На акционерите се предоставя своевременна и пълна информация за всички важни аспекти на дейността.</t>
  </si>
  <si>
    <t>Дружеството поддържа актуална информация за структурата на капитала и оповестява редовно в годишните и междинните доклади съответна информация. Своевременно, посредством информационна медия (x3News) се оповестява и информация, касаеща разкрито дялово участие.</t>
  </si>
  <si>
    <t xml:space="preserve">Всяка съществена периодична и инцидентна информация се разкрива незабавно. Дружеството е съобразило дейността си с действащата  нормативна уредба. </t>
  </si>
  <si>
    <t xml:space="preserve">Доколкото е конкретно приложимо, всяка съществена а информация се разкрива своевременно. </t>
  </si>
  <si>
    <t>Всяка информация, която представлява Вътрешна информация по смисъла на Регламент (ЕС) 596/2014 относно пазарната злоупотреба, се разкрива своевременно по законово установения ред пред Комисия за финансов надзор, регулирания пазар на финансови инструменти и обществеността, едновременно чрез избраната медиа за разкриване на информация http://www.x3news.com/</t>
  </si>
  <si>
    <t>Доколкото е приложимо всяка съответна информация ще се оповестява чрез имнтернет страницата на компанията и избраната медиа за разкриване на информация.</t>
  </si>
  <si>
    <t xml:space="preserve">Годишните и междинните отчети се изготвят под контрола на корпоративното ръководство, без това обаче да е формализирано под формата на вътрешни правила. </t>
  </si>
  <si>
    <t xml:space="preserve">https://www.indf-bg.com/ </t>
  </si>
  <si>
    <t>Дружестовото не толерира корупционни практики и е наложило практиката на нетърпимост към корупцията в дейността си. Всички сделки със свързани и заинтересовани лица, подлежат на идентифициране и последващо оповестяване в съответните отчети. Друга съответна информация, включително за за икономически, социални и екологични въпроси, също подлежи на оповестяване в отчетите.</t>
  </si>
  <si>
    <t>Всички акционери имат достъп до информация за възнагражденията на членовете на Съвета на директорите.</t>
  </si>
  <si>
    <t>X</t>
  </si>
  <si>
    <t>https://indf-bg.com/74364</t>
  </si>
  <si>
    <t>Съгласно нормативната уредба, право да включват допълнителни въпроси  и да предлагат решения по вече включени въпроси в дневния ред на общото събрание имат единствено лицата, притежаващи над 5% от гласовете в ОСА.</t>
  </si>
  <si>
    <t>Пълна информация, включително дневния ред, документите и протоколите от общите събрания, се публикуват чрез избраната медиа за разкриване на информация http://www.x3news.com</t>
  </si>
  <si>
    <t>Последното общо събрание на акционерите е проведено на 18.06.2024 г., на което са присъствали всички членове на СД.</t>
  </si>
  <si>
    <t xml:space="preserve">Корпоративното ръководство следва законоустанвен ред за организирането и провеждането на всяко общо събрание. Поканите се изготвят с  детайлност и съобразно нормативните изисквания, посочват се всички от предлаганите решения и по този начин всеки акционер може да се запознае предварително. </t>
  </si>
  <si>
    <t>Всички акционери, включително миноритарните и чуждестранните, се третират равнопоставено.</t>
  </si>
  <si>
    <t xml:space="preserve">Начинът, по който се провеждат общите събрания на акционерите гарантира максимално удобство, както за компанията, така и за присъстващите акционери. </t>
  </si>
  <si>
    <t>Корпоративното ръководство насърчава участието на всички акционери в ОСА, като прави максимално достъпни материалите по дневния ред за всички и улеснява процеса по регистрация, съответно упражняването на глас, пряко или чрез пълномощник. Информация за предстоящо общо събрание, заедно с материалите се оповестява и чрез интернет страницата на дружеството.</t>
  </si>
  <si>
    <t>Материалите за проведените и предстоящи общи събрания на акционерите се публикуват на интернет страницата на дружеството на адрес: https://indf-bg.com/74364</t>
  </si>
  <si>
    <t>Дружеството няма назначен вътрешен контрольор, но има обособено звено за управление на риска. За идентифицирането на всички рискове, съпътстващи дейността, Съветът на директорите е съответно ангажиран.</t>
  </si>
  <si>
    <t>Доколкото тези рискове са относими към дейността на дружеството, контролът се осъществява от Съвета на директорите.</t>
  </si>
  <si>
    <t>Независимо, че не е назначен вътрешен контрольор, системата за отчетност и разкриване на информация функционира гладко и безупречно.</t>
  </si>
  <si>
    <t xml:space="preserve">Компанията избира външен финансов одитор, като спазва принципите на ротация.  </t>
  </si>
  <si>
    <t xml:space="preserve">Дружеството стриктно спазва най-добрите практики по отношение на разкриването на информация, без това да е формулирано под формата на писмена политика. </t>
  </si>
  <si>
    <t>Сделките от съществен характер, съгласно устава на дружеството се одобряват от Съвета на директорите, а в определението от закона случаи - и от ОСА. СД осъществява и последващ контрол върху изпълнението на всички сделки.</t>
  </si>
  <si>
    <t>Ефективната дейност на дружеството е гарантирана от разпределението на задачите между членовете на Съвета на директорите.</t>
  </si>
  <si>
    <t>Всички членове на Съвета на директорите притежават богат професионален опит и адекватна квалификация за позицията.</t>
  </si>
  <si>
    <t>Стриктно се спазват общоприетите правила за избягване конфликти на интереси от всякакво естество.</t>
  </si>
  <si>
    <t>х</t>
  </si>
  <si>
    <t>Няма приет изричен Етичен кодекс и няма установени писмени процедури. В досегашната практиката не са възниквали въпроси от етичен характер между членовете на ръководството, включително налагащи разработването и спазването на определени писмени процедури.</t>
  </si>
  <si>
    <t xml:space="preserve">В договорите за управление на членовете на СД се съдържат всички задължения, отговорности и задачи, включително и тези за лоялност към компанията. </t>
  </si>
  <si>
    <t>Възнаграждението на изпълнителното ръководство, определено в договорите за управление няма променлив компонент. Допълнителни стимули за изпълнителните членове, могат да бъдат предвидени последващо.</t>
  </si>
  <si>
    <t xml:space="preserve">Независимите  членове не са получавали допълнително  възнаграждение. </t>
  </si>
  <si>
    <t>Няма обвързаност между размер на възнаграждението и участие в заседания на Съвета на директорите.</t>
  </si>
  <si>
    <t>Променливите възнаграждения са регламентирани с  установената Политика за възнагражденията. Конкретните размери се определят с решение
на общото събрание на акционерите.</t>
  </si>
  <si>
    <t>Елемент от Политиката за възнагражденията.</t>
  </si>
  <si>
    <t xml:space="preserve">Информацията за сделки между дружеството и членове на Съвета на директорите и свързани с тях лица се съдържа във финансови отчети и съответните оповестявания. Конкретна информация е достъпна на интернет страницата на дружеството: www.indf-bg.com
</t>
  </si>
  <si>
    <t xml:space="preserve">Съответните изисквания за професионален опит, респ. знания произтичат от Закон за дейността на колективните инвестиционни схеми и други предприятия за колективно инвестиране, конкретно чл. 93, ал. 1, във връзка с чл. 176, ал. 2. </t>
  </si>
  <si>
    <t>Установена е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</si>
  <si>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Обучението на членовете на Съвета на директорите се насърчава, като се взема предвид и спецификата на техните позиции и ангажименти.</t>
  </si>
  <si>
    <t xml:space="preserve">Броят на последователните мандати на членовете на Съвета на директорите не е изрично ограничен, но дружеството е осигурило спазването на всички законови изисквания, както и ефективното си функциониране по отношение процеса на вземане на решения. </t>
  </si>
  <si>
    <t>Броят на последователните мандати на членовете на Съвета на директорите, включително независимите не е изрично ограничен, но съответния процес по номиниране, избор и определяне срок на мандатите преминава през съответна одобрителна процедура.</t>
  </si>
  <si>
    <t>НИД ИНДУСТРИАЛЕН ФОНД АД</t>
  </si>
  <si>
    <t>18.03.2026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</si>
</sst>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46"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sz val="11"/>
      <name val="Arial"/>
      <family val="2"/>
      <charset val="204"/>
    </font>
    <font>
      <b/>
      <sz val="12"/>
      <color indexed="10"/>
      <name val="Arial"/>
      <family val="2"/>
    </font>
    <font>
      <sz val="10"/>
      <name val="Arial"/>
      <family val="2"/>
    </font>
    <font>
      <sz val="9"/>
      <name val="Arial"/>
      <family val="2"/>
    </font>
    <font>
      <b/>
      <sz val="10"/>
      <name val="Arial"/>
      <family val="2"/>
    </font>
    <font>
      <b/>
      <sz val="11"/>
      <name val="Arial"/>
      <family val="2"/>
    </font>
    <font>
      <b/>
      <sz val="10"/>
      <color rgb="FFC00000"/>
      <name val="Arial"/>
      <family val="2"/>
    </font>
    <font>
      <sz val="10"/>
      <color rgb="FFC00000"/>
      <name val="Arial"/>
      <family val="2"/>
    </font>
    <font>
      <sz val="10"/>
      <color rgb="FF00B050"/>
      <name val="Arial"/>
      <family val="2"/>
    </font>
    <font>
      <b/>
      <sz val="10"/>
      <color rgb="FF00B050"/>
      <name val="Arial"/>
      <family val="2"/>
    </font>
    <font>
      <b/>
      <sz val="10"/>
      <color rgb="FF000080"/>
      <name val="Arial"/>
      <family val="2"/>
      <charset val="204"/>
    </font>
    <font>
      <b/>
      <i/>
      <sz val="9"/>
      <name val="Arial"/>
      <family val="2"/>
      <charset val="204"/>
    </font>
    <font>
      <u/>
      <sz val="10"/>
      <color indexed="12"/>
      <name val="Arial"/>
      <family val="2"/>
    </font>
    <font>
      <sz val="10"/>
      <color theme="1"/>
      <name val="Arial"/>
      <family val="2"/>
    </font>
    <font>
      <b/>
      <sz val="8"/>
      <color theme="1"/>
      <name val="Arial"/>
      <family val="2"/>
      <charset val="204"/>
    </font>
  </fonts>
  <fills count="16">
    <fill>
      <patternFill patternType="none"/>
    </fill>
    <fill>
      <patternFill patternType="gray125"/>
    </fill>
    <fill>
      <patternFill patternType="solid">
        <fgColor indexed="27"/>
        <bgColor indexed="26"/>
      </patternFill>
    </fill>
    <fill>
      <patternFill patternType="solid">
        <fgColor indexed="22"/>
        <bgColor indexed="31"/>
      </patternFill>
    </fill>
    <fill>
      <patternFill patternType="solid">
        <fgColor indexed="9"/>
        <bgColor indexed="26"/>
      </patternFill>
    </fill>
    <fill>
      <patternFill patternType="solid">
        <fgColor indexed="22"/>
        <bgColor indexed="22"/>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4" tint="0.79998168889431442"/>
        <bgColor indexed="26"/>
      </patternFill>
    </fill>
    <fill>
      <patternFill patternType="solid">
        <fgColor theme="0" tint="-0.249977111117893"/>
        <bgColor indexed="31"/>
      </patternFill>
    </fill>
    <fill>
      <patternFill patternType="solid">
        <fgColor theme="0" tint="-0.249977111117893"/>
        <bgColor indexed="26"/>
      </patternFill>
    </fill>
    <fill>
      <patternFill patternType="solid">
        <fgColor theme="0" tint="-4.9989318521683403E-2"/>
        <bgColor indexed="26"/>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thick">
        <color indexed="8"/>
      </left>
      <right style="thick">
        <color indexed="8"/>
      </right>
      <top/>
      <bottom/>
      <diagonal/>
    </border>
    <border>
      <left style="medium">
        <color indexed="8"/>
      </left>
      <right style="medium">
        <color indexed="8"/>
      </right>
      <top/>
      <bottom/>
      <diagonal/>
    </border>
  </borders>
  <cellStyleXfs count="4">
    <xf numFmtId="0" fontId="0" fillId="0" borderId="0"/>
    <xf numFmtId="0" fontId="1" fillId="0" borderId="0"/>
    <xf numFmtId="0" fontId="7" fillId="0" borderId="0"/>
    <xf numFmtId="9" fontId="1" fillId="0" borderId="0"/>
  </cellStyleXfs>
  <cellXfs count="322">
    <xf numFmtId="0" fontId="0" fillId="0" borderId="0" xfId="0"/>
    <xf numFmtId="0" fontId="1" fillId="0" borderId="0" xfId="1"/>
    <xf numFmtId="0" fontId="2" fillId="2" borderId="0" xfId="1" applyFont="1" applyFill="1" applyAlignment="1">
      <alignment horizontal="left" vertical="center"/>
    </xf>
    <xf numFmtId="0" fontId="3" fillId="2" borderId="0" xfId="1" applyFont="1" applyFill="1" applyAlignment="1">
      <alignment vertical="center"/>
    </xf>
    <xf numFmtId="0" fontId="1" fillId="2" borderId="0" xfId="1" applyFill="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xf numFmtId="0" fontId="5" fillId="2" borderId="0" xfId="1" applyFont="1" applyFill="1" applyAlignment="1">
      <alignment vertical="center"/>
    </xf>
    <xf numFmtId="0" fontId="5" fillId="2" borderId="0" xfId="1" applyFont="1" applyFill="1"/>
    <xf numFmtId="0" fontId="5" fillId="2" borderId="0" xfId="1" applyFont="1" applyFill="1" applyAlignment="1">
      <alignment horizontal="left" vertical="center" wrapText="1"/>
    </xf>
    <xf numFmtId="0" fontId="6" fillId="2" borderId="0" xfId="1" applyFont="1" applyFill="1"/>
    <xf numFmtId="0" fontId="7" fillId="2" borderId="0" xfId="2" applyFill="1"/>
    <xf numFmtId="0" fontId="5" fillId="2" borderId="0" xfId="1" applyFont="1" applyFill="1" applyAlignment="1">
      <alignment vertical="top"/>
    </xf>
    <xf numFmtId="0" fontId="5" fillId="2" borderId="0" xfId="1" applyFont="1" applyFill="1" applyAlignment="1">
      <alignment vertical="top" wrapText="1"/>
    </xf>
    <xf numFmtId="0" fontId="5" fillId="2" borderId="0" xfId="1" applyFont="1" applyFill="1" applyAlignment="1">
      <alignment horizontal="center" vertical="top"/>
    </xf>
    <xf numFmtId="49" fontId="3" fillId="2" borderId="0" xfId="1" applyNumberFormat="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3" fillId="2" borderId="0" xfId="1" applyFont="1" applyFill="1" applyAlignment="1">
      <alignment horizontal="center" vertical="top"/>
    </xf>
    <xf numFmtId="0" fontId="3" fillId="2" borderId="0" xfId="1" applyFont="1" applyFill="1" applyAlignment="1">
      <alignment vertical="top" wrapText="1"/>
    </xf>
    <xf numFmtId="0" fontId="3" fillId="2" borderId="0" xfId="1" applyFont="1" applyFill="1" applyAlignment="1">
      <alignment vertical="top"/>
    </xf>
    <xf numFmtId="0" fontId="3" fillId="2" borderId="1" xfId="1" applyFont="1" applyFill="1" applyBorder="1" applyAlignment="1">
      <alignment horizontal="center" vertical="top" wrapText="1"/>
    </xf>
    <xf numFmtId="0" fontId="5" fillId="2" borderId="0" xfId="1" applyFont="1" applyFill="1" applyAlignment="1">
      <alignment horizontal="center"/>
    </xf>
    <xf numFmtId="0" fontId="3" fillId="2" borderId="2" xfId="1" applyFont="1" applyFill="1" applyBorder="1" applyAlignment="1">
      <alignment horizontal="center" vertical="top"/>
    </xf>
    <xf numFmtId="0" fontId="11" fillId="2" borderId="0" xfId="1" applyFont="1" applyFill="1" applyAlignment="1">
      <alignment horizontal="center" vertical="top" wrapText="1"/>
    </xf>
    <xf numFmtId="0" fontId="3" fillId="2" borderId="0" xfId="1" applyFont="1" applyFill="1" applyAlignment="1">
      <alignment horizontal="center" vertical="top" wrapText="1"/>
    </xf>
    <xf numFmtId="0" fontId="12" fillId="2" borderId="3" xfId="1" applyFont="1" applyFill="1" applyBorder="1" applyAlignment="1">
      <alignment vertical="center"/>
    </xf>
    <xf numFmtId="9" fontId="3" fillId="2" borderId="3" xfId="1" applyNumberFormat="1" applyFont="1" applyFill="1" applyBorder="1" applyAlignment="1">
      <alignment vertical="center" wrapText="1"/>
    </xf>
    <xf numFmtId="9" fontId="14" fillId="2" borderId="0" xfId="1" applyNumberFormat="1" applyFont="1" applyFill="1" applyAlignment="1">
      <alignment vertical="center"/>
    </xf>
    <xf numFmtId="0" fontId="12" fillId="2" borderId="0" xfId="1" applyFont="1" applyFill="1" applyAlignment="1">
      <alignment vertical="center"/>
    </xf>
    <xf numFmtId="0" fontId="13" fillId="2" borderId="4" xfId="1" applyFont="1" applyFill="1" applyBorder="1" applyAlignment="1">
      <alignment horizontal="center" vertical="center" wrapText="1"/>
    </xf>
    <xf numFmtId="0" fontId="10" fillId="2" borderId="5" xfId="1" applyFont="1" applyFill="1" applyBorder="1" applyAlignment="1">
      <alignment vertical="center"/>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9" fontId="5" fillId="3" borderId="6" xfId="1" applyNumberFormat="1" applyFont="1" applyFill="1" applyBorder="1" applyAlignment="1">
      <alignment vertical="center" wrapText="1"/>
    </xf>
    <xf numFmtId="164" fontId="5" fillId="3" borderId="6" xfId="3"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10" fillId="2" borderId="0" xfId="1" applyFont="1" applyFill="1" applyAlignment="1">
      <alignment vertical="center"/>
    </xf>
    <xf numFmtId="0" fontId="5" fillId="2" borderId="0" xfId="1" applyFont="1" applyFill="1" applyAlignment="1" applyProtection="1">
      <alignment horizontal="center" vertical="center" wrapText="1"/>
      <protection locked="0"/>
    </xf>
    <xf numFmtId="0" fontId="3" fillId="2" borderId="0" xfId="1" applyFont="1" applyFill="1" applyAlignment="1">
      <alignment horizontal="center" vertical="center"/>
    </xf>
    <xf numFmtId="9" fontId="5" fillId="2" borderId="0" xfId="1" applyNumberFormat="1" applyFont="1" applyFill="1" applyAlignment="1">
      <alignment vertical="center" wrapText="1"/>
    </xf>
    <xf numFmtId="9" fontId="5" fillId="2" borderId="2" xfId="1" applyNumberFormat="1" applyFont="1" applyFill="1" applyBorder="1" applyAlignment="1">
      <alignment vertical="center" wrapText="1"/>
    </xf>
    <xf numFmtId="9" fontId="3" fillId="2" borderId="0" xfId="1" applyNumberFormat="1" applyFont="1" applyFill="1" applyAlignment="1">
      <alignment vertical="center" wrapText="1"/>
    </xf>
    <xf numFmtId="9" fontId="5" fillId="2" borderId="0" xfId="1" applyNumberFormat="1" applyFont="1" applyFill="1" applyAlignment="1">
      <alignment horizontal="right" vertical="center"/>
    </xf>
    <xf numFmtId="9" fontId="14" fillId="2" borderId="0" xfId="1" applyNumberFormat="1" applyFont="1" applyFill="1" applyAlignment="1">
      <alignment vertical="top"/>
    </xf>
    <xf numFmtId="0" fontId="12" fillId="2" borderId="0" xfId="1" applyFont="1" applyFill="1"/>
    <xf numFmtId="0" fontId="5" fillId="2" borderId="2" xfId="1" applyFont="1" applyFill="1" applyBorder="1" applyAlignment="1">
      <alignment vertical="center"/>
    </xf>
    <xf numFmtId="0" fontId="5" fillId="2" borderId="2" xfId="1" applyFont="1" applyFill="1" applyBorder="1" applyAlignment="1">
      <alignment horizontal="center" vertical="center"/>
    </xf>
    <xf numFmtId="9" fontId="3" fillId="2" borderId="0" xfId="1" applyNumberFormat="1" applyFont="1" applyFill="1" applyAlignment="1">
      <alignment horizontal="right" vertical="center" wrapText="1"/>
    </xf>
    <xf numFmtId="49" fontId="5" fillId="2" borderId="0" xfId="1" applyNumberFormat="1" applyFont="1" applyFill="1" applyAlignment="1">
      <alignment vertical="center"/>
    </xf>
    <xf numFmtId="0" fontId="5" fillId="2" borderId="0" xfId="1" applyFont="1" applyFill="1" applyAlignment="1">
      <alignment horizontal="right" vertical="center" wrapText="1"/>
    </xf>
    <xf numFmtId="0" fontId="12" fillId="2" borderId="0" xfId="1" applyFont="1" applyFill="1" applyAlignment="1">
      <alignment horizontal="center" vertical="center"/>
    </xf>
    <xf numFmtId="0" fontId="13" fillId="2" borderId="8" xfId="1" applyFont="1" applyFill="1" applyBorder="1" applyAlignment="1">
      <alignment horizontal="center" vertical="center" wrapText="1"/>
    </xf>
    <xf numFmtId="0" fontId="10" fillId="2" borderId="2" xfId="1" applyFont="1" applyFill="1" applyBorder="1" applyAlignment="1">
      <alignment vertical="center"/>
    </xf>
    <xf numFmtId="0" fontId="5" fillId="0" borderId="0" xfId="1" applyFont="1" applyAlignment="1">
      <alignment vertical="center" wrapText="1"/>
    </xf>
    <xf numFmtId="0" fontId="5" fillId="2" borderId="5" xfId="1" applyFont="1" applyFill="1" applyBorder="1" applyAlignment="1">
      <alignment horizontal="left" vertical="center"/>
    </xf>
    <xf numFmtId="0" fontId="5" fillId="0" borderId="6" xfId="1" applyFont="1" applyBorder="1" applyAlignment="1" applyProtection="1">
      <alignment horizontal="center" vertical="center"/>
      <protection locked="0"/>
    </xf>
    <xf numFmtId="9" fontId="5" fillId="3" borderId="9" xfId="1" applyNumberFormat="1" applyFont="1" applyFill="1" applyBorder="1" applyAlignment="1">
      <alignment vertical="center" wrapText="1"/>
    </xf>
    <xf numFmtId="0" fontId="19" fillId="2" borderId="0" xfId="1" applyFont="1" applyFill="1" applyAlignment="1">
      <alignment horizontal="left" vertical="center"/>
    </xf>
    <xf numFmtId="0" fontId="20" fillId="2" borderId="0" xfId="1" applyFont="1" applyFill="1" applyAlignment="1">
      <alignment horizontal="center" vertical="center"/>
    </xf>
    <xf numFmtId="0" fontId="21" fillId="2" borderId="0" xfId="1" applyFont="1" applyFill="1" applyAlignment="1">
      <alignment horizontal="center" vertical="top" wrapText="1"/>
    </xf>
    <xf numFmtId="9" fontId="20" fillId="3" borderId="6" xfId="1" applyNumberFormat="1" applyFont="1" applyFill="1" applyBorder="1" applyAlignment="1">
      <alignment vertical="center" wrapText="1"/>
    </xf>
    <xf numFmtId="9" fontId="20" fillId="2" borderId="0" xfId="1" applyNumberFormat="1" applyFont="1" applyFill="1" applyAlignment="1">
      <alignment vertical="center" wrapText="1"/>
    </xf>
    <xf numFmtId="0" fontId="20" fillId="2" borderId="0" xfId="1" applyFont="1" applyFill="1" applyAlignment="1">
      <alignment vertical="top" wrapText="1"/>
    </xf>
    <xf numFmtId="9" fontId="20" fillId="3" borderId="6" xfId="3" applyFont="1" applyFill="1" applyBorder="1" applyAlignment="1">
      <alignment vertical="center" wrapText="1"/>
    </xf>
    <xf numFmtId="0" fontId="3" fillId="2" borderId="10" xfId="1" applyFont="1" applyFill="1" applyBorder="1" applyAlignment="1">
      <alignment horizontal="center" vertical="top" wrapText="1"/>
    </xf>
    <xf numFmtId="0" fontId="5" fillId="2" borderId="10" xfId="1" applyFont="1" applyFill="1" applyBorder="1" applyAlignment="1">
      <alignment horizontal="right" vertical="center" wrapText="1"/>
    </xf>
    <xf numFmtId="0" fontId="1" fillId="2" borderId="0" xfId="1" applyFill="1" applyAlignment="1">
      <alignment vertical="center"/>
    </xf>
    <xf numFmtId="0" fontId="1" fillId="2" borderId="1" xfId="1" applyFill="1" applyBorder="1"/>
    <xf numFmtId="0" fontId="1" fillId="2" borderId="0" xfId="1" applyFill="1" applyAlignment="1">
      <alignment vertical="center" wrapText="1"/>
    </xf>
    <xf numFmtId="0" fontId="1" fillId="2" borderId="0" xfId="1" applyFill="1" applyAlignment="1">
      <alignment vertical="top" wrapText="1"/>
    </xf>
    <xf numFmtId="0" fontId="3" fillId="2" borderId="0" xfId="1" applyFont="1" applyFill="1" applyAlignment="1">
      <alignment horizontal="center" vertical="center" wrapText="1"/>
    </xf>
    <xf numFmtId="49" fontId="1" fillId="2" borderId="0" xfId="1" applyNumberFormat="1" applyFill="1" applyAlignment="1">
      <alignment vertical="center"/>
    </xf>
    <xf numFmtId="0" fontId="1" fillId="2" borderId="0" xfId="1" applyFill="1" applyAlignment="1">
      <alignment vertical="top"/>
    </xf>
    <xf numFmtId="0" fontId="20" fillId="2" borderId="0" xfId="1" applyFont="1" applyFill="1" applyAlignment="1">
      <alignment horizontal="center" vertical="top" wrapText="1"/>
    </xf>
    <xf numFmtId="9" fontId="12" fillId="2" borderId="0" xfId="1" applyNumberFormat="1" applyFont="1" applyFill="1" applyAlignment="1">
      <alignment vertical="center"/>
    </xf>
    <xf numFmtId="164" fontId="1" fillId="3" borderId="6" xfId="3" applyNumberFormat="1" applyFill="1" applyBorder="1" applyAlignment="1">
      <alignment horizontal="right" vertical="center" wrapText="1"/>
    </xf>
    <xf numFmtId="0" fontId="1" fillId="2" borderId="10" xfId="1" applyFill="1" applyBorder="1" applyAlignment="1">
      <alignment horizontal="right" vertical="center" wrapText="1"/>
    </xf>
    <xf numFmtId="9" fontId="1" fillId="3" borderId="6" xfId="1" applyNumberFormat="1" applyFill="1" applyBorder="1" applyAlignment="1">
      <alignment vertical="center" wrapText="1"/>
    </xf>
    <xf numFmtId="9" fontId="1" fillId="2" borderId="2" xfId="1" applyNumberFormat="1" applyFill="1" applyBorder="1" applyAlignment="1">
      <alignment vertical="center" wrapText="1"/>
    </xf>
    <xf numFmtId="9" fontId="1" fillId="2" borderId="0" xfId="1" applyNumberFormat="1" applyFill="1" applyAlignment="1">
      <alignment horizontal="right" vertical="center" wrapText="1"/>
    </xf>
    <xf numFmtId="0" fontId="1" fillId="2" borderId="0" xfId="1" applyFill="1" applyAlignment="1">
      <alignment horizontal="center" vertical="center"/>
    </xf>
    <xf numFmtId="9" fontId="1" fillId="2" borderId="0" xfId="1" applyNumberFormat="1" applyFill="1" applyAlignment="1">
      <alignment horizontal="right" vertical="center"/>
    </xf>
    <xf numFmtId="9" fontId="12" fillId="2" borderId="0" xfId="1" applyNumberFormat="1" applyFont="1" applyFill="1" applyAlignment="1">
      <alignment vertical="top"/>
    </xf>
    <xf numFmtId="9" fontId="1" fillId="2" borderId="0" xfId="1" applyNumberFormat="1" applyFill="1" applyAlignment="1">
      <alignment vertical="center" wrapText="1"/>
    </xf>
    <xf numFmtId="0" fontId="1" fillId="2" borderId="0" xfId="1" applyFill="1" applyAlignment="1">
      <alignment horizontal="right" vertical="center" wrapText="1"/>
    </xf>
    <xf numFmtId="0" fontId="5" fillId="0" borderId="11"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164" fontId="5" fillId="3" borderId="11" xfId="3" applyNumberFormat="1" applyFont="1" applyFill="1" applyBorder="1" applyAlignment="1">
      <alignment horizontal="right" vertical="center" wrapText="1"/>
    </xf>
    <xf numFmtId="9" fontId="20" fillId="3" borderId="9" xfId="1" applyNumberFormat="1" applyFont="1" applyFill="1" applyBorder="1" applyAlignment="1">
      <alignment vertical="center" wrapText="1"/>
    </xf>
    <xf numFmtId="0" fontId="5" fillId="0" borderId="13" xfId="1" applyFont="1" applyBorder="1" applyAlignment="1" applyProtection="1">
      <alignment horizontal="center" vertical="center" wrapText="1"/>
      <protection locked="0"/>
    </xf>
    <xf numFmtId="9" fontId="20" fillId="3" borderId="13" xfId="1" applyNumberFormat="1" applyFont="1" applyFill="1" applyBorder="1" applyAlignment="1">
      <alignment vertical="center" wrapText="1"/>
    </xf>
    <xf numFmtId="164" fontId="5" fillId="3" borderId="13" xfId="3" applyNumberFormat="1" applyFont="1" applyFill="1" applyBorder="1" applyAlignment="1">
      <alignment horizontal="right" vertical="center" wrapText="1"/>
    </xf>
    <xf numFmtId="0" fontId="12" fillId="2" borderId="3" xfId="1" applyFont="1" applyFill="1" applyBorder="1"/>
    <xf numFmtId="9" fontId="3" fillId="2" borderId="3" xfId="1" applyNumberFormat="1" applyFont="1" applyFill="1" applyBorder="1" applyAlignment="1">
      <alignment wrapText="1"/>
    </xf>
    <xf numFmtId="9" fontId="12" fillId="2" borderId="0" xfId="1" applyNumberFormat="1" applyFont="1" applyFill="1"/>
    <xf numFmtId="9" fontId="14" fillId="2" borderId="0" xfId="1" applyNumberFormat="1" applyFont="1" applyFill="1"/>
    <xf numFmtId="0" fontId="12" fillId="2" borderId="0" xfId="1" applyFont="1" applyFill="1" applyAlignment="1">
      <alignment horizontal="left" vertical="center"/>
    </xf>
    <xf numFmtId="0" fontId="19" fillId="2" borderId="0" xfId="1" applyFont="1" applyFill="1" applyAlignment="1">
      <alignment vertical="center"/>
    </xf>
    <xf numFmtId="49" fontId="19" fillId="2" borderId="0" xfId="1" applyNumberFormat="1" applyFont="1" applyFill="1" applyAlignment="1">
      <alignment horizontal="left" vertical="center"/>
    </xf>
    <xf numFmtId="0" fontId="9" fillId="0" borderId="6" xfId="1" applyFont="1" applyBorder="1" applyAlignment="1">
      <alignment horizontal="center" vertical="center"/>
    </xf>
    <xf numFmtId="0" fontId="8" fillId="2" borderId="0" xfId="1" applyFont="1" applyFill="1" applyAlignment="1">
      <alignment horizontal="left" vertical="center"/>
    </xf>
    <xf numFmtId="0" fontId="9" fillId="0" borderId="6" xfId="1" applyFont="1" applyBorder="1" applyAlignment="1" applyProtection="1">
      <alignment horizontal="left" vertical="center" wrapText="1"/>
      <protection locked="0"/>
    </xf>
    <xf numFmtId="0" fontId="28" fillId="2" borderId="14" xfId="1" applyFont="1" applyFill="1" applyBorder="1" applyAlignment="1">
      <alignment horizontal="center" vertical="center"/>
    </xf>
    <xf numFmtId="0" fontId="29" fillId="2" borderId="6" xfId="1" applyFont="1" applyFill="1" applyBorder="1" applyAlignment="1">
      <alignment horizontal="center" vertical="center"/>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30" fillId="2" borderId="0" xfId="1" applyFont="1" applyFill="1"/>
    <xf numFmtId="0" fontId="5" fillId="0" borderId="9"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164" fontId="5" fillId="3" borderId="9" xfId="3" applyNumberFormat="1" applyFont="1" applyFill="1" applyBorder="1" applyAlignment="1">
      <alignment horizontal="right" vertical="center" wrapText="1"/>
    </xf>
    <xf numFmtId="0" fontId="10" fillId="2" borderId="17" xfId="1" applyFont="1" applyFill="1" applyBorder="1" applyAlignment="1">
      <alignment vertical="center"/>
    </xf>
    <xf numFmtId="0" fontId="10" fillId="2" borderId="18" xfId="1" applyFont="1" applyFill="1" applyBorder="1" applyAlignment="1">
      <alignment vertical="center"/>
    </xf>
    <xf numFmtId="0" fontId="28" fillId="2" borderId="14" xfId="1" applyFont="1" applyFill="1" applyBorder="1" applyAlignment="1">
      <alignment horizontal="center" vertical="center" wrapText="1"/>
    </xf>
    <xf numFmtId="0" fontId="9" fillId="2" borderId="19" xfId="1" applyFont="1" applyFill="1" applyBorder="1" applyAlignment="1">
      <alignment horizontal="center" wrapText="1"/>
    </xf>
    <xf numFmtId="0" fontId="9" fillId="2" borderId="20" xfId="1" applyFont="1" applyFill="1" applyBorder="1" applyAlignment="1">
      <alignment horizontal="center" vertical="top" wrapText="1"/>
    </xf>
    <xf numFmtId="0" fontId="5" fillId="6" borderId="5" xfId="1" applyFont="1" applyFill="1" applyBorder="1" applyAlignment="1">
      <alignment horizontal="left" vertical="center"/>
    </xf>
    <xf numFmtId="0" fontId="5" fillId="6" borderId="5" xfId="1" applyFont="1" applyFill="1" applyBorder="1" applyAlignment="1">
      <alignment vertical="center"/>
    </xf>
    <xf numFmtId="0" fontId="5" fillId="6" borderId="0" xfId="1" applyFont="1" applyFill="1" applyAlignment="1">
      <alignment vertical="center"/>
    </xf>
    <xf numFmtId="0" fontId="5" fillId="6" borderId="2" xfId="1" applyFont="1" applyFill="1" applyBorder="1" applyAlignment="1">
      <alignment vertical="center"/>
    </xf>
    <xf numFmtId="0" fontId="5" fillId="6" borderId="13" xfId="1" applyFont="1" applyFill="1" applyBorder="1" applyAlignment="1">
      <alignment vertical="center"/>
    </xf>
    <xf numFmtId="0" fontId="5" fillId="6" borderId="0" xfId="1" applyFont="1" applyFill="1" applyAlignment="1">
      <alignment vertical="center" wrapText="1"/>
    </xf>
    <xf numFmtId="0" fontId="5" fillId="7" borderId="5" xfId="1" applyFont="1" applyFill="1" applyBorder="1" applyAlignment="1">
      <alignment vertical="center"/>
    </xf>
    <xf numFmtId="0" fontId="3" fillId="6" borderId="0" xfId="1" applyFont="1" applyFill="1" applyAlignment="1">
      <alignment vertical="center"/>
    </xf>
    <xf numFmtId="0" fontId="1" fillId="6" borderId="0" xfId="1" applyFill="1"/>
    <xf numFmtId="0" fontId="1" fillId="6" borderId="0" xfId="1" applyFill="1" applyAlignment="1">
      <alignment horizontal="left" vertical="center" wrapText="1"/>
    </xf>
    <xf numFmtId="0" fontId="24" fillId="8" borderId="0" xfId="1" applyFont="1" applyFill="1"/>
    <xf numFmtId="0" fontId="24" fillId="8" borderId="0" xfId="1" applyFont="1" applyFill="1" applyAlignment="1">
      <alignment horizontal="left" vertical="center"/>
    </xf>
    <xf numFmtId="0" fontId="22" fillId="8" borderId="0" xfId="1" applyFont="1" applyFill="1"/>
    <xf numFmtId="0" fontId="23" fillId="8" borderId="0" xfId="1" applyFont="1" applyFill="1"/>
    <xf numFmtId="0" fontId="2" fillId="8" borderId="0" xfId="1" applyFont="1" applyFill="1"/>
    <xf numFmtId="0" fontId="16" fillId="8" borderId="0" xfId="1" applyFont="1" applyFill="1"/>
    <xf numFmtId="0" fontId="16" fillId="8" borderId="0" xfId="1" applyFont="1" applyFill="1" applyProtection="1">
      <protection locked="0"/>
    </xf>
    <xf numFmtId="49" fontId="16" fillId="8" borderId="0" xfId="1" applyNumberFormat="1" applyFont="1" applyFill="1" applyAlignment="1" applyProtection="1">
      <alignment horizontal="center" wrapText="1"/>
      <protection locked="0"/>
    </xf>
    <xf numFmtId="0" fontId="17" fillId="8" borderId="0" xfId="1" applyFont="1" applyFill="1" applyProtection="1">
      <protection locked="0"/>
    </xf>
    <xf numFmtId="165" fontId="17" fillId="8" borderId="0" xfId="1" applyNumberFormat="1" applyFont="1" applyFill="1" applyAlignment="1" applyProtection="1">
      <alignment horizontal="left"/>
      <protection locked="0"/>
    </xf>
    <xf numFmtId="0" fontId="15" fillId="8" borderId="0" xfId="1" applyFont="1" applyFill="1" applyAlignment="1">
      <alignment horizontal="center" vertical="center"/>
    </xf>
    <xf numFmtId="49" fontId="18" fillId="8" borderId="21" xfId="1" applyNumberFormat="1" applyFont="1" applyFill="1" applyBorder="1" applyAlignment="1">
      <alignment horizontal="center" wrapText="1"/>
    </xf>
    <xf numFmtId="0" fontId="5" fillId="8" borderId="0" xfId="1" applyFont="1" applyFill="1"/>
    <xf numFmtId="49" fontId="18" fillId="8" borderId="0" xfId="1" applyNumberFormat="1" applyFont="1" applyFill="1" applyAlignment="1">
      <alignment horizontal="center" vertical="center"/>
    </xf>
    <xf numFmtId="49" fontId="18" fillId="8" borderId="22" xfId="1" applyNumberFormat="1" applyFont="1" applyFill="1" applyBorder="1" applyAlignment="1">
      <alignment horizontal="center" wrapText="1"/>
    </xf>
    <xf numFmtId="0" fontId="5" fillId="8" borderId="22" xfId="1" applyFont="1" applyFill="1" applyBorder="1"/>
    <xf numFmtId="0" fontId="5" fillId="8" borderId="0" xfId="1" applyFont="1" applyFill="1" applyAlignment="1">
      <alignment horizontal="right"/>
    </xf>
    <xf numFmtId="0" fontId="5" fillId="8" borderId="23" xfId="1" applyFont="1" applyFill="1" applyBorder="1" applyAlignment="1">
      <alignment horizontal="right"/>
    </xf>
    <xf numFmtId="9" fontId="16" fillId="8" borderId="0" xfId="1" applyNumberFormat="1" applyFont="1" applyFill="1"/>
    <xf numFmtId="9" fontId="16" fillId="8" borderId="23" xfId="1" applyNumberFormat="1" applyFont="1" applyFill="1" applyBorder="1"/>
    <xf numFmtId="9" fontId="16" fillId="9" borderId="0" xfId="1" applyNumberFormat="1" applyFont="1" applyFill="1" applyAlignment="1">
      <alignment horizontal="right"/>
    </xf>
    <xf numFmtId="9" fontId="16" fillId="8" borderId="0" xfId="1" applyNumberFormat="1" applyFont="1" applyFill="1" applyAlignment="1">
      <alignment horizontal="right"/>
    </xf>
    <xf numFmtId="0" fontId="5" fillId="8" borderId="24" xfId="1" applyFont="1" applyFill="1" applyBorder="1"/>
    <xf numFmtId="0" fontId="16" fillId="8" borderId="25" xfId="1" applyFont="1" applyFill="1" applyBorder="1"/>
    <xf numFmtId="9" fontId="16" fillId="8" borderId="25" xfId="1" applyNumberFormat="1" applyFont="1" applyFill="1" applyBorder="1"/>
    <xf numFmtId="0" fontId="5" fillId="8" borderId="26" xfId="1" applyFont="1" applyFill="1" applyBorder="1"/>
    <xf numFmtId="0" fontId="5" fillId="8" borderId="25" xfId="1" applyFont="1" applyFill="1" applyBorder="1"/>
    <xf numFmtId="0" fontId="5" fillId="8" borderId="21" xfId="1" applyFont="1" applyFill="1" applyBorder="1"/>
    <xf numFmtId="0" fontId="5" fillId="8" borderId="27" xfId="1" applyFont="1" applyFill="1" applyBorder="1"/>
    <xf numFmtId="0" fontId="5" fillId="8" borderId="28" xfId="1" applyFont="1" applyFill="1" applyBorder="1"/>
    <xf numFmtId="49" fontId="18" fillId="8" borderId="21" xfId="1" applyNumberFormat="1" applyFont="1" applyFill="1" applyBorder="1" applyAlignment="1">
      <alignment horizontal="center"/>
    </xf>
    <xf numFmtId="0" fontId="1" fillId="8" borderId="22" xfId="1" applyFill="1" applyBorder="1"/>
    <xf numFmtId="0" fontId="16" fillId="8" borderId="23" xfId="1" applyFont="1" applyFill="1" applyBorder="1" applyAlignment="1">
      <alignment horizontal="center"/>
    </xf>
    <xf numFmtId="9" fontId="5" fillId="8" borderId="0" xfId="1" applyNumberFormat="1" applyFont="1" applyFill="1"/>
    <xf numFmtId="0" fontId="5" fillId="8" borderId="23" xfId="1" applyFont="1" applyFill="1" applyBorder="1"/>
    <xf numFmtId="9" fontId="5" fillId="8" borderId="25" xfId="1" applyNumberFormat="1" applyFont="1" applyFill="1" applyBorder="1"/>
    <xf numFmtId="49" fontId="18" fillId="8" borderId="22" xfId="1" applyNumberFormat="1" applyFont="1" applyFill="1" applyBorder="1" applyAlignment="1">
      <alignment horizontal="center"/>
    </xf>
    <xf numFmtId="0" fontId="1" fillId="8" borderId="0" xfId="1" applyFill="1"/>
    <xf numFmtId="0" fontId="22" fillId="8" borderId="0" xfId="1" applyFont="1" applyFill="1" applyAlignment="1">
      <alignment horizontal="left"/>
    </xf>
    <xf numFmtId="0" fontId="16" fillId="8" borderId="22" xfId="1" applyFont="1" applyFill="1" applyBorder="1"/>
    <xf numFmtId="0" fontId="1" fillId="8" borderId="23" xfId="1" applyFill="1" applyBorder="1"/>
    <xf numFmtId="0" fontId="16" fillId="8" borderId="24" xfId="1" applyFont="1" applyFill="1" applyBorder="1"/>
    <xf numFmtId="0" fontId="5" fillId="8" borderId="29" xfId="1" applyFont="1" applyFill="1" applyBorder="1"/>
    <xf numFmtId="0" fontId="5" fillId="8" borderId="30" xfId="1" applyFont="1" applyFill="1" applyBorder="1"/>
    <xf numFmtId="0" fontId="5" fillId="8" borderId="31" xfId="1" applyFont="1" applyFill="1" applyBorder="1"/>
    <xf numFmtId="0" fontId="5" fillId="8" borderId="32" xfId="1" applyFont="1" applyFill="1" applyBorder="1"/>
    <xf numFmtId="0" fontId="16" fillId="8" borderId="33" xfId="1" applyFont="1" applyFill="1" applyBorder="1" applyAlignment="1">
      <alignment horizontal="center"/>
    </xf>
    <xf numFmtId="9" fontId="16" fillId="8" borderId="33" xfId="1" applyNumberFormat="1" applyFont="1" applyFill="1" applyBorder="1"/>
    <xf numFmtId="0" fontId="1" fillId="8" borderId="33" xfId="1" applyFill="1" applyBorder="1"/>
    <xf numFmtId="0" fontId="5" fillId="8" borderId="33" xfId="1" applyFont="1" applyFill="1" applyBorder="1"/>
    <xf numFmtId="0" fontId="5" fillId="8" borderId="34" xfId="1" applyFont="1" applyFill="1" applyBorder="1"/>
    <xf numFmtId="0" fontId="5" fillId="8" borderId="35" xfId="1" applyFont="1" applyFill="1" applyBorder="1"/>
    <xf numFmtId="0" fontId="5" fillId="8" borderId="36" xfId="1" applyFont="1" applyFill="1" applyBorder="1"/>
    <xf numFmtId="0" fontId="5" fillId="5" borderId="20" xfId="0" applyFont="1" applyFill="1" applyBorder="1" applyAlignment="1">
      <alignment horizontal="center" vertical="top" wrapText="1"/>
    </xf>
    <xf numFmtId="10" fontId="32" fillId="5" borderId="14" xfId="0" applyNumberFormat="1" applyFont="1" applyFill="1" applyBorder="1" applyAlignment="1">
      <alignment horizontal="center" vertical="center" wrapText="1"/>
    </xf>
    <xf numFmtId="164" fontId="16" fillId="8" borderId="0" xfId="1" applyNumberFormat="1" applyFont="1" applyFill="1" applyAlignment="1">
      <alignment horizontal="right"/>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3" fillId="2" borderId="0" xfId="1" applyFont="1" applyFill="1" applyAlignment="1">
      <alignment horizontal="left" vertical="center" wrapText="1"/>
    </xf>
    <xf numFmtId="0" fontId="12" fillId="2" borderId="0" xfId="1" applyFont="1" applyFill="1" applyAlignment="1">
      <alignment horizontal="left" vertical="center" wrapText="1"/>
    </xf>
    <xf numFmtId="0" fontId="7" fillId="0" borderId="13" xfId="2" applyBorder="1" applyAlignment="1">
      <alignment horizontal="left" vertical="center" wrapText="1"/>
    </xf>
    <xf numFmtId="0" fontId="5" fillId="10" borderId="5" xfId="1" applyFont="1" applyFill="1" applyBorder="1" applyAlignment="1">
      <alignment vertical="center"/>
    </xf>
    <xf numFmtId="0" fontId="5" fillId="0" borderId="13" xfId="0" applyFont="1" applyBorder="1" applyAlignment="1" applyProtection="1">
      <alignment horizontal="center" vertical="center" wrapText="1"/>
      <protection locked="0"/>
    </xf>
    <xf numFmtId="0" fontId="1" fillId="0" borderId="10" xfId="1" applyBorder="1" applyAlignment="1">
      <alignment horizontal="right" vertical="center" wrapText="1"/>
    </xf>
    <xf numFmtId="0" fontId="9" fillId="0" borderId="9" xfId="1" applyFont="1" applyBorder="1" applyAlignment="1" applyProtection="1">
      <alignment horizontal="left" vertical="center" wrapText="1"/>
      <protection locked="0"/>
    </xf>
    <xf numFmtId="9" fontId="29" fillId="3" borderId="6" xfId="1" applyNumberFormat="1" applyFont="1" applyFill="1" applyBorder="1" applyAlignment="1">
      <alignment vertical="center" wrapText="1"/>
    </xf>
    <xf numFmtId="0" fontId="0" fillId="0" borderId="0" xfId="0" applyAlignment="1">
      <alignment vertical="top" wrapText="1"/>
    </xf>
    <xf numFmtId="0" fontId="9" fillId="0" borderId="0" xfId="1" applyFont="1" applyAlignment="1" applyProtection="1">
      <alignment horizontal="left" vertical="center" wrapText="1"/>
      <protection locked="0"/>
    </xf>
    <xf numFmtId="9" fontId="34" fillId="3" borderId="6" xfId="1" applyNumberFormat="1" applyFont="1" applyFill="1" applyBorder="1" applyAlignment="1">
      <alignment vertical="center" wrapText="1"/>
    </xf>
    <xf numFmtId="9" fontId="34" fillId="11" borderId="6" xfId="1" applyNumberFormat="1" applyFont="1" applyFill="1" applyBorder="1" applyAlignment="1">
      <alignment vertical="center" wrapText="1"/>
    </xf>
    <xf numFmtId="9" fontId="33" fillId="12" borderId="13" xfId="1" applyNumberFormat="1" applyFont="1" applyFill="1" applyBorder="1" applyAlignment="1">
      <alignment vertical="center" wrapText="1"/>
    </xf>
    <xf numFmtId="9" fontId="20" fillId="11" borderId="6" xfId="1" applyNumberFormat="1" applyFont="1" applyFill="1" applyBorder="1" applyAlignment="1">
      <alignment vertical="center" wrapText="1"/>
    </xf>
    <xf numFmtId="0" fontId="1" fillId="13" borderId="13" xfId="1" applyFill="1" applyBorder="1" applyAlignment="1">
      <alignment vertical="center" wrapText="1"/>
    </xf>
    <xf numFmtId="0" fontId="33" fillId="13" borderId="13" xfId="1" applyFont="1" applyFill="1" applyBorder="1" applyAlignment="1">
      <alignment vertical="center" wrapText="1"/>
    </xf>
    <xf numFmtId="0" fontId="1" fillId="13" borderId="13" xfId="1" applyFill="1" applyBorder="1" applyAlignment="1">
      <alignment wrapText="1"/>
    </xf>
    <xf numFmtId="0" fontId="5" fillId="13" borderId="13" xfId="1" applyFont="1" applyFill="1" applyBorder="1" applyAlignment="1">
      <alignment vertical="center" wrapText="1"/>
    </xf>
    <xf numFmtId="0" fontId="33" fillId="13" borderId="13" xfId="1" applyFont="1" applyFill="1" applyBorder="1" applyAlignment="1">
      <alignment wrapText="1"/>
    </xf>
    <xf numFmtId="0" fontId="13" fillId="13" borderId="4" xfId="1" applyFont="1" applyFill="1" applyBorder="1" applyAlignment="1">
      <alignment horizontal="center" vertical="center" wrapText="1"/>
    </xf>
    <xf numFmtId="0" fontId="1" fillId="13" borderId="5" xfId="1" applyFill="1" applyBorder="1" applyAlignment="1">
      <alignment vertical="center"/>
    </xf>
    <xf numFmtId="0" fontId="1" fillId="13" borderId="2" xfId="1" applyFill="1" applyBorder="1" applyAlignment="1">
      <alignment vertical="center"/>
    </xf>
    <xf numFmtId="0" fontId="3" fillId="13" borderId="0" xfId="1" applyFont="1" applyFill="1" applyAlignment="1">
      <alignment vertical="center"/>
    </xf>
    <xf numFmtId="0" fontId="3" fillId="13" borderId="2" xfId="1" applyFont="1" applyFill="1" applyBorder="1" applyAlignment="1">
      <alignment horizontal="left" vertical="center"/>
    </xf>
    <xf numFmtId="0" fontId="3" fillId="13" borderId="0" xfId="1" applyFont="1" applyFill="1" applyAlignment="1">
      <alignment vertical="center" wrapText="1"/>
    </xf>
    <xf numFmtId="0" fontId="12" fillId="13" borderId="3" xfId="1" applyFont="1" applyFill="1" applyBorder="1" applyAlignment="1">
      <alignment horizontal="left" vertical="center"/>
    </xf>
    <xf numFmtId="0" fontId="1" fillId="13" borderId="0" xfId="1" applyFill="1" applyAlignment="1">
      <alignment vertical="center"/>
    </xf>
    <xf numFmtId="0" fontId="12" fillId="13" borderId="0" xfId="1" applyFont="1" applyFill="1" applyAlignment="1">
      <alignment vertical="center"/>
    </xf>
    <xf numFmtId="0" fontId="1" fillId="13" borderId="0" xfId="1" applyFill="1" applyAlignment="1">
      <alignment vertical="center" wrapText="1"/>
    </xf>
    <xf numFmtId="0" fontId="3" fillId="13" borderId="0" xfId="1" applyFont="1" applyFill="1" applyAlignment="1">
      <alignment horizontal="left" vertical="center"/>
    </xf>
    <xf numFmtId="0" fontId="5" fillId="13" borderId="14" xfId="1" applyFont="1" applyFill="1" applyBorder="1" applyAlignment="1">
      <alignment vertical="center" wrapText="1"/>
    </xf>
    <xf numFmtId="9" fontId="34" fillId="3" borderId="11" xfId="1" applyNumberFormat="1" applyFont="1" applyFill="1" applyBorder="1" applyAlignment="1">
      <alignment vertical="center" wrapText="1"/>
    </xf>
    <xf numFmtId="9" fontId="34" fillId="3" borderId="13" xfId="1" applyNumberFormat="1" applyFont="1" applyFill="1" applyBorder="1" applyAlignment="1">
      <alignment vertical="center" wrapText="1"/>
    </xf>
    <xf numFmtId="0" fontId="33" fillId="13" borderId="5" xfId="1" applyFont="1" applyFill="1" applyBorder="1" applyAlignment="1">
      <alignment horizontal="left" vertical="center"/>
    </xf>
    <xf numFmtId="0" fontId="33" fillId="13" borderId="5" xfId="1" applyFont="1" applyFill="1" applyBorder="1" applyAlignment="1">
      <alignment vertical="center"/>
    </xf>
    <xf numFmtId="0" fontId="33" fillId="13" borderId="5" xfId="1" applyFont="1" applyFill="1" applyBorder="1" applyAlignment="1">
      <alignment vertical="center" wrapText="1"/>
    </xf>
    <xf numFmtId="0" fontId="35" fillId="13" borderId="5" xfId="1" applyFont="1" applyFill="1" applyBorder="1" applyAlignment="1">
      <alignment horizontal="left" vertical="center"/>
    </xf>
    <xf numFmtId="0" fontId="35" fillId="13" borderId="2" xfId="1" applyFont="1" applyFill="1" applyBorder="1" applyAlignment="1">
      <alignment horizontal="left" vertical="center"/>
    </xf>
    <xf numFmtId="0" fontId="35" fillId="13" borderId="0" xfId="1" applyFont="1" applyFill="1" applyAlignment="1">
      <alignment vertical="center"/>
    </xf>
    <xf numFmtId="0" fontId="35" fillId="13" borderId="0" xfId="1" applyFont="1" applyFill="1" applyAlignment="1">
      <alignment horizontal="left" vertical="center"/>
    </xf>
    <xf numFmtId="0" fontId="33" fillId="13" borderId="37" xfId="1" applyFont="1" applyFill="1" applyBorder="1" applyAlignment="1">
      <alignment horizontal="left" vertical="center"/>
    </xf>
    <xf numFmtId="0" fontId="33" fillId="13" borderId="7" xfId="1" applyFont="1" applyFill="1" applyBorder="1" applyAlignment="1">
      <alignment vertical="center" wrapText="1"/>
    </xf>
    <xf numFmtId="0" fontId="33" fillId="13" borderId="2" xfId="1" applyFont="1" applyFill="1" applyBorder="1" applyAlignment="1">
      <alignment vertical="center" wrapText="1"/>
    </xf>
    <xf numFmtId="0" fontId="33" fillId="13" borderId="2" xfId="1" applyFont="1" applyFill="1" applyBorder="1" applyAlignment="1">
      <alignment vertical="center"/>
    </xf>
    <xf numFmtId="0" fontId="35" fillId="13" borderId="0" xfId="1" applyFont="1" applyFill="1" applyAlignment="1">
      <alignment vertical="center" wrapText="1"/>
    </xf>
    <xf numFmtId="49" fontId="33" fillId="13" borderId="5" xfId="1" applyNumberFormat="1" applyFont="1" applyFill="1" applyBorder="1" applyAlignment="1">
      <alignment horizontal="left" vertical="center"/>
    </xf>
    <xf numFmtId="49" fontId="33" fillId="13" borderId="0" xfId="1" applyNumberFormat="1" applyFont="1" applyFill="1" applyAlignment="1">
      <alignment vertical="center"/>
    </xf>
    <xf numFmtId="0" fontId="33" fillId="13" borderId="0" xfId="1" applyFont="1" applyFill="1" applyAlignment="1">
      <alignment vertical="center"/>
    </xf>
    <xf numFmtId="0" fontId="33" fillId="13" borderId="0" xfId="1" applyFont="1" applyFill="1" applyAlignment="1">
      <alignment vertical="center" wrapText="1"/>
    </xf>
    <xf numFmtId="0" fontId="36" fillId="13" borderId="0" xfId="1" applyFont="1" applyFill="1" applyAlignment="1">
      <alignment horizontal="left"/>
    </xf>
    <xf numFmtId="0" fontId="33" fillId="13" borderId="13" xfId="1" applyFont="1" applyFill="1" applyBorder="1" applyAlignment="1">
      <alignment vertical="center"/>
    </xf>
    <xf numFmtId="9" fontId="20" fillId="11" borderId="13" xfId="1" applyNumberFormat="1" applyFont="1" applyFill="1" applyBorder="1" applyAlignment="1">
      <alignment vertical="center" wrapText="1"/>
    </xf>
    <xf numFmtId="9" fontId="20" fillId="11" borderId="11" xfId="1" applyNumberFormat="1" applyFont="1" applyFill="1" applyBorder="1" applyAlignment="1">
      <alignment vertical="center" wrapText="1"/>
    </xf>
    <xf numFmtId="0" fontId="1" fillId="13" borderId="38" xfId="1" applyFill="1" applyBorder="1" applyAlignment="1">
      <alignment vertical="center"/>
    </xf>
    <xf numFmtId="0" fontId="13" fillId="13" borderId="17" xfId="1" applyFont="1" applyFill="1" applyBorder="1" applyAlignment="1">
      <alignment horizontal="center" vertical="center" wrapText="1"/>
    </xf>
    <xf numFmtId="0" fontId="13" fillId="13" borderId="18" xfId="1" applyFont="1" applyFill="1" applyBorder="1" applyAlignment="1">
      <alignment horizontal="center" vertical="center" wrapText="1"/>
    </xf>
    <xf numFmtId="0" fontId="1" fillId="13" borderId="18" xfId="1" applyFill="1" applyBorder="1" applyAlignment="1">
      <alignment vertical="center"/>
    </xf>
    <xf numFmtId="49" fontId="1" fillId="13" borderId="38" xfId="1" applyNumberFormat="1" applyFill="1" applyBorder="1" applyAlignment="1">
      <alignment vertical="center"/>
    </xf>
    <xf numFmtId="0" fontId="33" fillId="13" borderId="13" xfId="1" applyFont="1" applyFill="1" applyBorder="1" applyAlignment="1">
      <alignment horizontal="left" vertical="center" wrapText="1"/>
    </xf>
    <xf numFmtId="0" fontId="37" fillId="2" borderId="4" xfId="1" applyFont="1" applyFill="1" applyBorder="1" applyAlignment="1">
      <alignment horizontal="center" vertical="center" wrapText="1"/>
    </xf>
    <xf numFmtId="0" fontId="38" fillId="2" borderId="0" xfId="1" applyFont="1" applyFill="1" applyAlignment="1">
      <alignment vertical="center" wrapText="1"/>
    </xf>
    <xf numFmtId="0" fontId="39" fillId="0" borderId="6" xfId="1" applyFont="1" applyBorder="1" applyAlignment="1" applyProtection="1">
      <alignment horizontal="center" vertical="center" wrapText="1"/>
      <protection locked="0"/>
    </xf>
    <xf numFmtId="0" fontId="40" fillId="2" borderId="4" xfId="1" applyFont="1" applyFill="1" applyBorder="1" applyAlignment="1">
      <alignment horizontal="center" vertical="center" wrapText="1"/>
    </xf>
    <xf numFmtId="0" fontId="39" fillId="13" borderId="5" xfId="1" applyFont="1" applyFill="1" applyBorder="1" applyAlignment="1">
      <alignment vertical="center"/>
    </xf>
    <xf numFmtId="0" fontId="5" fillId="14" borderId="13" xfId="1" applyFont="1" applyFill="1" applyBorder="1" applyAlignment="1">
      <alignment vertical="center" wrapText="1"/>
    </xf>
    <xf numFmtId="0" fontId="33" fillId="13" borderId="14" xfId="1" applyFont="1" applyFill="1" applyBorder="1" applyAlignment="1">
      <alignment vertical="center" wrapText="1"/>
    </xf>
    <xf numFmtId="0" fontId="5" fillId="2" borderId="18" xfId="1" applyFont="1" applyFill="1" applyBorder="1" applyAlignment="1">
      <alignment vertical="center" wrapText="1"/>
    </xf>
    <xf numFmtId="0" fontId="42" fillId="2" borderId="0" xfId="1" applyFont="1" applyFill="1"/>
    <xf numFmtId="0" fontId="33" fillId="13" borderId="38" xfId="1" applyFont="1" applyFill="1" applyBorder="1" applyAlignment="1">
      <alignment vertical="center"/>
    </xf>
    <xf numFmtId="0" fontId="33" fillId="13" borderId="38" xfId="1" applyFont="1" applyFill="1" applyBorder="1" applyAlignment="1">
      <alignment vertical="center" wrapText="1"/>
    </xf>
    <xf numFmtId="49" fontId="33" fillId="13" borderId="38" xfId="1" applyNumberFormat="1" applyFont="1" applyFill="1" applyBorder="1" applyAlignment="1">
      <alignment vertical="center"/>
    </xf>
    <xf numFmtId="0" fontId="33" fillId="0" borderId="6" xfId="1" applyFont="1" applyBorder="1" applyAlignment="1" applyProtection="1">
      <alignment horizontal="center" vertical="center" wrapText="1"/>
      <protection locked="0"/>
    </xf>
    <xf numFmtId="164" fontId="33" fillId="3" borderId="6" xfId="3" applyNumberFormat="1" applyFont="1" applyFill="1" applyBorder="1" applyAlignment="1">
      <alignment horizontal="right" vertical="center" wrapText="1"/>
    </xf>
    <xf numFmtId="0" fontId="33" fillId="0" borderId="7" xfId="1" applyFont="1" applyBorder="1" applyAlignment="1" applyProtection="1">
      <alignment horizontal="center" vertical="center" wrapText="1"/>
      <protection locked="0"/>
    </xf>
    <xf numFmtId="164" fontId="33" fillId="11" borderId="6" xfId="3" applyNumberFormat="1" applyFont="1" applyFill="1" applyBorder="1" applyAlignment="1">
      <alignment horizontal="right" vertical="center" wrapText="1"/>
    </xf>
    <xf numFmtId="9" fontId="34" fillId="11" borderId="7" xfId="1" applyNumberFormat="1" applyFont="1" applyFill="1" applyBorder="1" applyAlignment="1">
      <alignment vertical="center" wrapText="1"/>
    </xf>
    <xf numFmtId="9" fontId="33" fillId="11" borderId="6" xfId="1" applyNumberFormat="1" applyFont="1" applyFill="1" applyBorder="1" applyAlignment="1">
      <alignment vertical="center" wrapText="1"/>
    </xf>
    <xf numFmtId="0" fontId="9" fillId="0" borderId="11"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5" fillId="13" borderId="7" xfId="1" applyFont="1" applyFill="1" applyBorder="1" applyAlignment="1">
      <alignment vertical="center" wrapText="1"/>
    </xf>
    <xf numFmtId="0" fontId="35" fillId="2" borderId="4" xfId="1" applyFont="1" applyFill="1" applyBorder="1" applyAlignment="1">
      <alignment horizontal="center" vertical="center" wrapText="1"/>
    </xf>
    <xf numFmtId="0" fontId="33" fillId="0" borderId="13" xfId="0" applyFont="1" applyBorder="1" applyAlignment="1" applyProtection="1">
      <alignment horizontal="center" vertical="center" wrapText="1"/>
      <protection locked="0"/>
    </xf>
    <xf numFmtId="0" fontId="33" fillId="0" borderId="6" xfId="1" applyFont="1" applyBorder="1" applyAlignment="1" applyProtection="1">
      <alignment horizontal="left" vertical="center" wrapText="1"/>
      <protection locked="0"/>
    </xf>
    <xf numFmtId="0" fontId="33" fillId="0" borderId="13" xfId="0" applyFont="1" applyBorder="1" applyAlignment="1" applyProtection="1">
      <alignment vertical="center" wrapText="1"/>
      <protection locked="0"/>
    </xf>
    <xf numFmtId="0" fontId="33" fillId="15" borderId="6" xfId="1" applyFont="1" applyFill="1" applyBorder="1" applyAlignment="1" applyProtection="1">
      <alignment horizontal="left" vertical="center" wrapText="1"/>
      <protection locked="0"/>
    </xf>
    <xf numFmtId="0" fontId="33" fillId="15" borderId="11" xfId="1" applyFont="1" applyFill="1" applyBorder="1" applyAlignment="1" applyProtection="1">
      <alignment horizontal="left" vertical="center" wrapText="1"/>
      <protection locked="0"/>
    </xf>
    <xf numFmtId="0" fontId="43" fillId="0" borderId="13" xfId="2" applyFont="1" applyBorder="1"/>
    <xf numFmtId="0" fontId="33" fillId="15" borderId="9" xfId="1" applyFont="1" applyFill="1" applyBorder="1" applyAlignment="1" applyProtection="1">
      <alignment horizontal="left" vertical="center" wrapText="1"/>
      <protection locked="0"/>
    </xf>
    <xf numFmtId="0" fontId="43" fillId="0" borderId="13" xfId="2" applyFont="1" applyBorder="1" applyAlignment="1">
      <alignment horizontal="left" vertical="center" wrapText="1"/>
    </xf>
    <xf numFmtId="0" fontId="33" fillId="0" borderId="9" xfId="1" applyFont="1" applyBorder="1" applyAlignment="1" applyProtection="1">
      <alignment horizontal="left" vertical="center" wrapText="1"/>
      <protection locked="0"/>
    </xf>
    <xf numFmtId="0" fontId="7" fillId="0" borderId="13" xfId="2" applyBorder="1"/>
    <xf numFmtId="0" fontId="33" fillId="0" borderId="11" xfId="1" applyFont="1" applyBorder="1" applyAlignment="1" applyProtection="1">
      <alignment horizontal="left" vertical="center" wrapText="1"/>
      <protection locked="0"/>
    </xf>
    <xf numFmtId="0" fontId="33" fillId="0" borderId="13" xfId="0" applyFont="1" applyBorder="1" applyAlignment="1">
      <alignment vertical="top" wrapText="1"/>
    </xf>
    <xf numFmtId="0" fontId="44" fillId="0" borderId="13" xfId="0" applyFont="1" applyBorder="1" applyAlignment="1" applyProtection="1">
      <alignment horizontal="center" vertical="center" wrapText="1"/>
      <protection locked="0"/>
    </xf>
    <xf numFmtId="0" fontId="44" fillId="13" borderId="37" xfId="1" applyFont="1" applyFill="1" applyBorder="1" applyAlignment="1">
      <alignment horizontal="left" vertical="center"/>
    </xf>
    <xf numFmtId="0" fontId="33" fillId="15" borderId="6" xfId="1" applyFont="1" applyFill="1" applyBorder="1" applyAlignment="1" applyProtection="1">
      <alignment vertical="center" wrapText="1"/>
      <protection locked="0"/>
    </xf>
    <xf numFmtId="0" fontId="33" fillId="15" borderId="13" xfId="0" applyFont="1" applyFill="1" applyBorder="1" applyAlignment="1" applyProtection="1">
      <alignment vertical="center" wrapText="1"/>
      <protection locked="0"/>
    </xf>
    <xf numFmtId="0" fontId="5" fillId="15" borderId="13" xfId="0" applyFont="1" applyFill="1" applyBorder="1" applyAlignment="1" applyProtection="1">
      <alignment horizontal="center" vertical="center" wrapText="1"/>
      <protection locked="0"/>
    </xf>
    <xf numFmtId="49" fontId="45" fillId="0" borderId="0" xfId="1" applyNumberFormat="1" applyFont="1"/>
    <xf numFmtId="14" fontId="1" fillId="4" borderId="0" xfId="1" applyNumberFormat="1" applyFill="1" applyAlignment="1">
      <alignment horizontal="right"/>
    </xf>
    <xf numFmtId="0" fontId="5" fillId="0" borderId="0" xfId="1" applyFont="1" applyAlignment="1" applyProtection="1">
      <alignment horizontal="center" vertical="center" wrapText="1"/>
      <protection locked="0"/>
    </xf>
    <xf numFmtId="0" fontId="13" fillId="2" borderId="3" xfId="1" applyFont="1" applyFill="1" applyBorder="1" applyAlignment="1">
      <alignment horizontal="center" vertical="center" wrapText="1"/>
    </xf>
    <xf numFmtId="0" fontId="12" fillId="13" borderId="0" xfId="1" applyFont="1" applyFill="1" applyAlignment="1">
      <alignment horizontal="left" vertical="center"/>
    </xf>
    <xf numFmtId="0" fontId="12" fillId="13" borderId="3" xfId="1" applyFont="1" applyFill="1" applyBorder="1" applyAlignment="1">
      <alignment horizontal="left" vertical="center"/>
    </xf>
    <xf numFmtId="0" fontId="12" fillId="2" borderId="0" xfId="1" applyFont="1" applyFill="1" applyAlignment="1">
      <alignment horizontal="left" vertical="center" wrapText="1"/>
    </xf>
    <xf numFmtId="0" fontId="26" fillId="3" borderId="6" xfId="1" applyFont="1" applyFill="1" applyBorder="1" applyAlignment="1">
      <alignment horizontal="center" vertical="top" wrapText="1"/>
    </xf>
    <xf numFmtId="0" fontId="27" fillId="2" borderId="0" xfId="1" applyFont="1" applyFill="1" applyAlignment="1">
      <alignment horizontal="left" vertical="center"/>
    </xf>
    <xf numFmtId="0" fontId="27" fillId="2" borderId="1" xfId="1" applyFont="1" applyFill="1" applyBorder="1" applyAlignment="1">
      <alignment horizontal="left" vertical="center"/>
    </xf>
    <xf numFmtId="0" fontId="3" fillId="2" borderId="0" xfId="1" applyFont="1" applyFill="1" applyAlignment="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2" borderId="0" xfId="1" applyFont="1" applyFill="1" applyAlignment="1">
      <alignment horizontal="left" vertical="center"/>
    </xf>
    <xf numFmtId="0" fontId="12" fillId="2" borderId="3" xfId="1" applyFont="1" applyFill="1" applyBorder="1" applyAlignment="1">
      <alignment horizontal="left" vertical="center"/>
    </xf>
    <xf numFmtId="0" fontId="26" fillId="3" borderId="6" xfId="1" applyFont="1" applyFill="1" applyBorder="1" applyAlignment="1">
      <alignment horizontal="center" vertical="center" wrapText="1"/>
    </xf>
    <xf numFmtId="0" fontId="12" fillId="2" borderId="0" xfId="1" applyFont="1" applyFill="1" applyAlignment="1">
      <alignment horizontal="left" wrapText="1"/>
    </xf>
    <xf numFmtId="0" fontId="36" fillId="13" borderId="0" xfId="1" applyFont="1" applyFill="1" applyAlignment="1">
      <alignment horizontal="left"/>
    </xf>
    <xf numFmtId="0" fontId="13" fillId="2" borderId="0" xfId="1" applyFont="1" applyFill="1" applyAlignment="1">
      <alignment horizontal="center" vertical="center" wrapText="1"/>
    </xf>
    <xf numFmtId="0" fontId="36" fillId="13" borderId="3" xfId="1" applyFont="1" applyFill="1" applyBorder="1" applyAlignment="1">
      <alignment horizontal="left" vertical="center"/>
    </xf>
    <xf numFmtId="0" fontId="31" fillId="6" borderId="3" xfId="1" applyFont="1" applyFill="1" applyBorder="1" applyAlignment="1">
      <alignment horizontal="left" vertical="center"/>
    </xf>
    <xf numFmtId="0" fontId="31" fillId="6" borderId="0" xfId="1" applyFont="1" applyFill="1" applyAlignment="1">
      <alignment horizontal="left" vertical="center"/>
    </xf>
    <xf numFmtId="49" fontId="41" fillId="0" borderId="0" xfId="1" applyNumberFormat="1" applyFont="1" applyAlignment="1" applyProtection="1">
      <alignment horizontal="center" vertical="center" wrapText="1"/>
      <protection locked="0"/>
    </xf>
    <xf numFmtId="0" fontId="41" fillId="0" borderId="0" xfId="1" applyFont="1" applyAlignment="1" applyProtection="1">
      <alignment horizontal="center" vertical="center" wrapText="1"/>
      <protection locked="0"/>
    </xf>
    <xf numFmtId="0" fontId="35" fillId="13" borderId="0" xfId="1" applyFont="1" applyFill="1" applyAlignment="1">
      <alignment horizontal="left" vertical="top" wrapText="1"/>
    </xf>
    <xf numFmtId="0" fontId="26" fillId="3" borderId="11" xfId="1" applyFont="1" applyFill="1" applyBorder="1" applyAlignment="1">
      <alignment horizontal="center" vertical="top" wrapText="1"/>
    </xf>
    <xf numFmtId="0" fontId="26" fillId="3" borderId="39" xfId="1" applyFont="1" applyFill="1" applyBorder="1" applyAlignment="1">
      <alignment horizontal="center" vertical="top" wrapText="1"/>
    </xf>
    <xf numFmtId="0" fontId="26" fillId="3" borderId="9" xfId="1" applyFont="1" applyFill="1" applyBorder="1" applyAlignment="1">
      <alignment horizontal="center" vertical="top" wrapText="1"/>
    </xf>
    <xf numFmtId="49" fontId="18" fillId="8" borderId="40" xfId="1" applyNumberFormat="1" applyFont="1" applyFill="1" applyBorder="1" applyAlignment="1">
      <alignment horizontal="center" vertical="center" wrapText="1"/>
    </xf>
    <xf numFmtId="49" fontId="18" fillId="8" borderId="28" xfId="1" applyNumberFormat="1" applyFont="1" applyFill="1" applyBorder="1" applyAlignment="1">
      <alignment horizontal="center" vertical="center" wrapText="1"/>
    </xf>
    <xf numFmtId="49" fontId="18" fillId="8" borderId="0" xfId="1" applyNumberFormat="1" applyFont="1" applyFill="1" applyAlignment="1">
      <alignment horizontal="center" vertical="center" wrapText="1"/>
    </xf>
    <xf numFmtId="0" fontId="18" fillId="8" borderId="28" xfId="1" applyFont="1" applyFill="1" applyBorder="1" applyAlignment="1">
      <alignment horizontal="center" vertical="center"/>
    </xf>
    <xf numFmtId="49" fontId="2" fillId="8" borderId="42" xfId="1" applyNumberFormat="1" applyFont="1" applyFill="1" applyBorder="1" applyAlignment="1">
      <alignment horizontal="center" vertical="center" wrapText="1"/>
    </xf>
    <xf numFmtId="0" fontId="24" fillId="8" borderId="0" xfId="1" applyFont="1" applyFill="1" applyAlignment="1">
      <alignment horizontal="left" vertical="center" wrapText="1"/>
    </xf>
    <xf numFmtId="0" fontId="18" fillId="8" borderId="40" xfId="1" applyFont="1" applyFill="1" applyBorder="1" applyAlignment="1">
      <alignment horizontal="center" vertical="center"/>
    </xf>
    <xf numFmtId="49" fontId="2" fillId="8" borderId="41" xfId="1" applyNumberFormat="1" applyFont="1" applyFill="1" applyBorder="1" applyAlignment="1">
      <alignment horizontal="center" vertical="center" wrapText="1"/>
    </xf>
    <xf numFmtId="0" fontId="2" fillId="8" borderId="0" xfId="1" applyFont="1" applyFill="1" applyAlignment="1">
      <alignment horizontal="left" vertical="center" wrapText="1"/>
    </xf>
    <xf numFmtId="0" fontId="2" fillId="8" borderId="0" xfId="1" applyFont="1" applyFill="1" applyAlignment="1">
      <alignment horizontal="left" vertical="center"/>
    </xf>
  </cellXfs>
  <cellStyles count="4">
    <cellStyle name="Excel Built-in Normal" xfId="1" xr:uid="{365EF915-E36F-4C2E-A5CB-E9595C9FCB9E}"/>
    <cellStyle name="Hyperlink" xfId="2" builtinId="8"/>
    <cellStyle name="Normal" xfId="0" builtinId="0"/>
    <cellStyle name="Percent" xfId="3" builtinId="5"/>
  </cellStyles>
  <dxfs count="3">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xdr:colOff>
      <xdr:row>7</xdr:row>
      <xdr:rowOff>0</xdr:rowOff>
    </xdr:from>
    <xdr:to>
      <xdr:col>6</xdr:col>
      <xdr:colOff>53340</xdr:colOff>
      <xdr:row>14</xdr:row>
      <xdr:rowOff>327660</xdr:rowOff>
    </xdr:to>
    <xdr:sp macro="" textlink="">
      <xdr:nvSpPr>
        <xdr:cNvPr id="7231" name="Freeform 8">
          <a:extLst>
            <a:ext uri="{FF2B5EF4-FFF2-40B4-BE49-F238E27FC236}">
              <a16:creationId xmlns:a16="http://schemas.microsoft.com/office/drawing/2014/main" id="{D491589A-F941-B178-FBF4-FF0BAB3B8EF2}"/>
            </a:ext>
          </a:extLst>
        </xdr:cNvPr>
        <xdr:cNvSpPr>
          <a:spLocks/>
        </xdr:cNvSpPr>
      </xdr:nvSpPr>
      <xdr:spPr bwMode="auto">
        <a:xfrm>
          <a:off x="3177540" y="2194560"/>
          <a:ext cx="601980" cy="15849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17</xdr:row>
      <xdr:rowOff>68580</xdr:rowOff>
    </xdr:from>
    <xdr:to>
      <xdr:col>5</xdr:col>
      <xdr:colOff>556260</xdr:colOff>
      <xdr:row>24</xdr:row>
      <xdr:rowOff>22860</xdr:rowOff>
    </xdr:to>
    <xdr:sp macro="" textlink="">
      <xdr:nvSpPr>
        <xdr:cNvPr id="7232" name="Freeform 9">
          <a:extLst>
            <a:ext uri="{FF2B5EF4-FFF2-40B4-BE49-F238E27FC236}">
              <a16:creationId xmlns:a16="http://schemas.microsoft.com/office/drawing/2014/main" id="{05615556-D005-8318-B85F-2FBD5CDA9BEE}"/>
            </a:ext>
          </a:extLst>
        </xdr:cNvPr>
        <xdr:cNvSpPr>
          <a:spLocks/>
        </xdr:cNvSpPr>
      </xdr:nvSpPr>
      <xdr:spPr bwMode="auto">
        <a:xfrm flipV="1">
          <a:off x="3101340" y="4511040"/>
          <a:ext cx="586740" cy="153924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6</xdr:row>
      <xdr:rowOff>190500</xdr:rowOff>
    </xdr:from>
    <xdr:to>
      <xdr:col>10</xdr:col>
      <xdr:colOff>571500</xdr:colOff>
      <xdr:row>14</xdr:row>
      <xdr:rowOff>99060</xdr:rowOff>
    </xdr:to>
    <xdr:sp macro="" textlink="">
      <xdr:nvSpPr>
        <xdr:cNvPr id="7233" name="Freeform 10">
          <a:extLst>
            <a:ext uri="{FF2B5EF4-FFF2-40B4-BE49-F238E27FC236}">
              <a16:creationId xmlns:a16="http://schemas.microsoft.com/office/drawing/2014/main" id="{4FAAC594-7FFD-248B-D4D7-2603BDBF7541}"/>
            </a:ext>
          </a:extLst>
        </xdr:cNvPr>
        <xdr:cNvSpPr>
          <a:spLocks/>
        </xdr:cNvSpPr>
      </xdr:nvSpPr>
      <xdr:spPr bwMode="auto">
        <a:xfrm flipH="1">
          <a:off x="6797040" y="1950720"/>
          <a:ext cx="541020" cy="160020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777240</xdr:colOff>
      <xdr:row>16</xdr:row>
      <xdr:rowOff>137160</xdr:rowOff>
    </xdr:from>
    <xdr:to>
      <xdr:col>10</xdr:col>
      <xdr:colOff>571500</xdr:colOff>
      <xdr:row>23</xdr:row>
      <xdr:rowOff>60960</xdr:rowOff>
    </xdr:to>
    <xdr:sp macro="" textlink="">
      <xdr:nvSpPr>
        <xdr:cNvPr id="7234" name="Freeform 11">
          <a:extLst>
            <a:ext uri="{FF2B5EF4-FFF2-40B4-BE49-F238E27FC236}">
              <a16:creationId xmlns:a16="http://schemas.microsoft.com/office/drawing/2014/main" id="{77BD1A68-B19B-C3DF-AFFB-C12D13197E11}"/>
            </a:ext>
          </a:extLst>
        </xdr:cNvPr>
        <xdr:cNvSpPr>
          <a:spLocks/>
        </xdr:cNvSpPr>
      </xdr:nvSpPr>
      <xdr:spPr bwMode="auto">
        <a:xfrm flipH="1" flipV="1">
          <a:off x="6743700" y="4328160"/>
          <a:ext cx="594360" cy="15697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39</xdr:row>
      <xdr:rowOff>0</xdr:rowOff>
    </xdr:from>
    <xdr:to>
      <xdr:col>5</xdr:col>
      <xdr:colOff>571500</xdr:colOff>
      <xdr:row>46</xdr:row>
      <xdr:rowOff>411480</xdr:rowOff>
    </xdr:to>
    <xdr:sp macro="" textlink="">
      <xdr:nvSpPr>
        <xdr:cNvPr id="7235" name="Freeform 22">
          <a:extLst>
            <a:ext uri="{FF2B5EF4-FFF2-40B4-BE49-F238E27FC236}">
              <a16:creationId xmlns:a16="http://schemas.microsoft.com/office/drawing/2014/main" id="{7BCB6E83-154E-D06C-AFE9-9A5FA1662891}"/>
            </a:ext>
          </a:extLst>
        </xdr:cNvPr>
        <xdr:cNvSpPr>
          <a:spLocks/>
        </xdr:cNvSpPr>
      </xdr:nvSpPr>
      <xdr:spPr bwMode="auto">
        <a:xfrm>
          <a:off x="3101340" y="11170920"/>
          <a:ext cx="601980" cy="16687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49</xdr:row>
      <xdr:rowOff>114300</xdr:rowOff>
    </xdr:from>
    <xdr:to>
      <xdr:col>5</xdr:col>
      <xdr:colOff>571500</xdr:colOff>
      <xdr:row>56</xdr:row>
      <xdr:rowOff>76200</xdr:rowOff>
    </xdr:to>
    <xdr:sp macro="" textlink="">
      <xdr:nvSpPr>
        <xdr:cNvPr id="7236" name="Freeform 23">
          <a:extLst>
            <a:ext uri="{FF2B5EF4-FFF2-40B4-BE49-F238E27FC236}">
              <a16:creationId xmlns:a16="http://schemas.microsoft.com/office/drawing/2014/main" id="{4FB972ED-118A-8E92-7DDC-1EF10D95FE12}"/>
            </a:ext>
          </a:extLst>
        </xdr:cNvPr>
        <xdr:cNvSpPr>
          <a:spLocks/>
        </xdr:cNvSpPr>
      </xdr:nvSpPr>
      <xdr:spPr bwMode="auto">
        <a:xfrm flipV="1">
          <a:off x="3169920" y="13548360"/>
          <a:ext cx="533400" cy="15468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38</xdr:row>
      <xdr:rowOff>205740</xdr:rowOff>
    </xdr:from>
    <xdr:to>
      <xdr:col>11</xdr:col>
      <xdr:colOff>53340</xdr:colOff>
      <xdr:row>46</xdr:row>
      <xdr:rowOff>114300</xdr:rowOff>
    </xdr:to>
    <xdr:sp macro="" textlink="">
      <xdr:nvSpPr>
        <xdr:cNvPr id="7237" name="Freeform 24">
          <a:extLst>
            <a:ext uri="{FF2B5EF4-FFF2-40B4-BE49-F238E27FC236}">
              <a16:creationId xmlns:a16="http://schemas.microsoft.com/office/drawing/2014/main" id="{D1782498-F1AC-4F02-87B8-0FA56917D90A}"/>
            </a:ext>
          </a:extLst>
        </xdr:cNvPr>
        <xdr:cNvSpPr>
          <a:spLocks/>
        </xdr:cNvSpPr>
      </xdr:nvSpPr>
      <xdr:spPr bwMode="auto">
        <a:xfrm flipH="1">
          <a:off x="6812280" y="10858500"/>
          <a:ext cx="601980" cy="16840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91440</xdr:colOff>
      <xdr:row>49</xdr:row>
      <xdr:rowOff>167640</xdr:rowOff>
    </xdr:from>
    <xdr:to>
      <xdr:col>11</xdr:col>
      <xdr:colOff>68580</xdr:colOff>
      <xdr:row>56</xdr:row>
      <xdr:rowOff>175260</xdr:rowOff>
    </xdr:to>
    <xdr:sp macro="" textlink="">
      <xdr:nvSpPr>
        <xdr:cNvPr id="7238" name="Freeform 25">
          <a:extLst>
            <a:ext uri="{FF2B5EF4-FFF2-40B4-BE49-F238E27FC236}">
              <a16:creationId xmlns:a16="http://schemas.microsoft.com/office/drawing/2014/main" id="{D66A8C62-5E73-B4CC-0CD8-3F019DE47DB1}"/>
            </a:ext>
          </a:extLst>
        </xdr:cNvPr>
        <xdr:cNvSpPr>
          <a:spLocks/>
        </xdr:cNvSpPr>
      </xdr:nvSpPr>
      <xdr:spPr bwMode="auto">
        <a:xfrm flipH="1" flipV="1">
          <a:off x="6858000" y="13601700"/>
          <a:ext cx="571500" cy="15925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13</xdr:row>
      <xdr:rowOff>76200</xdr:rowOff>
    </xdr:from>
    <xdr:to>
      <xdr:col>10</xdr:col>
      <xdr:colOff>586740</xdr:colOff>
      <xdr:row>13</xdr:row>
      <xdr:rowOff>83820</xdr:rowOff>
    </xdr:to>
    <xdr:cxnSp macro="">
      <xdr:nvCxnSpPr>
        <xdr:cNvPr id="7239" name="Съединител &quot;права стрелка&quot; 24">
          <a:extLst>
            <a:ext uri="{FF2B5EF4-FFF2-40B4-BE49-F238E27FC236}">
              <a16:creationId xmlns:a16="http://schemas.microsoft.com/office/drawing/2014/main" id="{6F4FD17F-EF97-0ADE-DE61-88212D1213EE}"/>
            </a:ext>
          </a:extLst>
        </xdr:cNvPr>
        <xdr:cNvCxnSpPr>
          <a:cxnSpLocks noChangeShapeType="1"/>
        </xdr:cNvCxnSpPr>
      </xdr:nvCxnSpPr>
      <xdr:spPr bwMode="auto">
        <a:xfrm flipH="1">
          <a:off x="6797040" y="3368040"/>
          <a:ext cx="556260" cy="7620"/>
        </a:xfrm>
        <a:prstGeom prst="bentConnector3">
          <a:avLst>
            <a:gd name="adj1" fmla="val 50000"/>
          </a:avLst>
        </a:prstGeom>
        <a:noFill/>
        <a:ln w="936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indf-bg.com/74364" TargetMode="External"/><Relationship Id="rId2" Type="http://schemas.openxmlformats.org/officeDocument/2006/relationships/hyperlink" Target="https://www.indf-bg.com/" TargetMode="External"/><Relationship Id="rId1" Type="http://schemas.openxmlformats.org/officeDocument/2006/relationships/hyperlink" Target="https://www.indf-bg.co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87F8-4E9A-4E84-8080-21F58B64575C}">
  <dimension ref="A1:N44"/>
  <sheetViews>
    <sheetView showGridLines="0" tabSelected="1" zoomScale="90" zoomScaleNormal="90" workbookViewId="0">
      <selection activeCell="D19" sqref="D19"/>
    </sheetView>
  </sheetViews>
  <sheetFormatPr defaultColWidth="8.7109375" defaultRowHeight="12.75" x14ac:dyDescent="0.2"/>
  <cols>
    <col min="1" max="1" width="8.7109375" style="1" customWidth="1"/>
    <col min="2" max="2" width="25.28515625" style="1" customWidth="1"/>
    <col min="3" max="3" width="4" style="1" customWidth="1"/>
    <col min="4" max="4" width="24.28515625" style="1" customWidth="1"/>
    <col min="5" max="8" width="8.7109375" style="1" customWidth="1"/>
    <col min="9" max="9" width="19.7109375" style="1" customWidth="1"/>
    <col min="10" max="16384" width="8.71093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125"/>
      <c r="E5" s="126"/>
      <c r="F5" s="126"/>
      <c r="G5" s="126"/>
      <c r="H5" s="126"/>
      <c r="I5" s="126"/>
      <c r="J5" s="4"/>
      <c r="K5" s="4"/>
      <c r="L5" s="4"/>
      <c r="M5" s="4"/>
      <c r="N5" s="4"/>
    </row>
    <row r="6" spans="1:14" x14ac:dyDescent="0.2">
      <c r="A6" s="9"/>
      <c r="B6" s="10" t="s">
        <v>180</v>
      </c>
      <c r="C6" s="11"/>
      <c r="D6" s="127"/>
      <c r="E6" s="126"/>
      <c r="F6" s="126"/>
      <c r="G6" s="126"/>
      <c r="H6" s="126"/>
      <c r="I6" s="126"/>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4" t="s">
        <v>111</v>
      </c>
      <c r="C11" s="11"/>
      <c r="D11" s="11"/>
      <c r="E11" s="4"/>
      <c r="F11" s="4"/>
      <c r="G11" s="4"/>
      <c r="H11" s="4"/>
      <c r="I11" s="4"/>
      <c r="J11" s="4"/>
      <c r="K11" s="4"/>
      <c r="L11" s="4"/>
      <c r="M11" s="4"/>
      <c r="N11" s="4"/>
    </row>
    <row r="12" spans="1:14" x14ac:dyDescent="0.2">
      <c r="A12" s="9"/>
      <c r="B12" s="7" t="s">
        <v>112</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113</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284" t="s">
        <v>282</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85" t="s">
        <v>283</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09" t="s">
        <v>160</v>
      </c>
      <c r="B43" s="4"/>
      <c r="C43" s="4"/>
      <c r="D43" s="4"/>
      <c r="E43" s="4"/>
      <c r="F43" s="4"/>
      <c r="G43" s="4"/>
      <c r="H43" s="4"/>
      <c r="I43" s="4"/>
      <c r="J43" s="4"/>
      <c r="K43" s="4"/>
      <c r="L43" s="4"/>
      <c r="M43" s="4"/>
      <c r="N43" s="4"/>
    </row>
    <row r="44" spans="1:14" x14ac:dyDescent="0.2">
      <c r="A44" s="253" t="s">
        <v>230</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51EB5613-D10C-43D6-9624-6CB5660A0C55}"/>
    <hyperlink ref="I21" location="'two-tier system'!A1" display="Двустепенна система" xr:uid="{A17FC1BE-42C9-4B2B-B63F-7836255C15CB}"/>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7550-73A3-40DC-9839-CA588EE3BB8B}">
  <dimension ref="A1:K98"/>
  <sheetViews>
    <sheetView showGridLines="0" zoomScale="80" zoomScaleNormal="80" zoomScaleSheetLayoutView="85" workbookViewId="0">
      <pane ySplit="7" topLeftCell="A8" activePane="bottomLeft" state="frozen"/>
      <selection pane="bottomLeft" activeCell="E96" sqref="E96"/>
    </sheetView>
  </sheetViews>
  <sheetFormatPr defaultColWidth="9.28515625" defaultRowHeight="12.75" x14ac:dyDescent="0.2"/>
  <cols>
    <col min="1" max="1" width="3.7109375" style="75" customWidth="1"/>
    <col min="2" max="2" width="7.7109375" style="72" customWidth="1"/>
    <col min="3" max="3" width="3" style="75"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72" customWidth="1"/>
    <col min="10" max="10" width="2.28515625" style="4" customWidth="1"/>
    <col min="11" max="11" width="42.7109375" style="103" customWidth="1"/>
    <col min="12" max="16384" width="9.28515625" style="10"/>
  </cols>
  <sheetData>
    <row r="1" spans="1:11" s="3" customFormat="1" ht="12" customHeight="1" x14ac:dyDescent="0.2">
      <c r="A1" s="2"/>
      <c r="B1" s="2"/>
      <c r="C1" s="2"/>
      <c r="E1" s="2"/>
      <c r="F1" s="2"/>
      <c r="G1" s="2"/>
      <c r="H1" s="60"/>
      <c r="K1" s="103"/>
    </row>
    <row r="2" spans="1:11" s="31" customFormat="1" ht="15" x14ac:dyDescent="0.2">
      <c r="A2" s="99" t="s">
        <v>0</v>
      </c>
      <c r="B2" s="99"/>
      <c r="C2" s="99"/>
      <c r="E2" s="99"/>
      <c r="F2" s="99"/>
      <c r="G2" s="99"/>
      <c r="H2" s="99"/>
      <c r="K2" s="103"/>
    </row>
    <row r="3" spans="1:11" s="100" customFormat="1" x14ac:dyDescent="0.2">
      <c r="A3" s="60" t="s">
        <v>14</v>
      </c>
      <c r="B3" s="60"/>
      <c r="C3" s="60"/>
      <c r="E3" s="286"/>
      <c r="F3" s="286"/>
      <c r="G3" s="286"/>
      <c r="H3" s="286"/>
      <c r="I3" s="286"/>
      <c r="J3" s="101"/>
      <c r="K3" s="103"/>
    </row>
    <row r="4" spans="1:11" s="9" customFormat="1" x14ac:dyDescent="0.2">
      <c r="A4" s="69"/>
      <c r="B4" s="69"/>
      <c r="C4" s="69"/>
      <c r="D4" s="69"/>
      <c r="E4" s="18"/>
      <c r="F4" s="18"/>
      <c r="G4" s="18"/>
      <c r="H4" s="61"/>
      <c r="I4" s="71"/>
      <c r="J4" s="69"/>
      <c r="K4" s="103"/>
    </row>
    <row r="5" spans="1:11" ht="21" customHeight="1" x14ac:dyDescent="0.2">
      <c r="A5" s="4"/>
      <c r="B5" s="4"/>
      <c r="C5" s="4"/>
      <c r="D5" s="70"/>
      <c r="E5" s="295" t="s">
        <v>108</v>
      </c>
      <c r="F5" s="296"/>
      <c r="G5" s="296"/>
      <c r="H5" s="299" t="s">
        <v>109</v>
      </c>
      <c r="I5" s="291" t="s">
        <v>110</v>
      </c>
      <c r="J5" s="67"/>
      <c r="K5" s="105" t="s">
        <v>107</v>
      </c>
    </row>
    <row r="6" spans="1:11" s="24" customFormat="1" ht="21" customHeight="1" x14ac:dyDescent="0.2">
      <c r="A6" s="20"/>
      <c r="B6" s="21"/>
      <c r="C6" s="22"/>
      <c r="D6" s="23"/>
      <c r="E6" s="106">
        <v>1</v>
      </c>
      <c r="F6" s="106">
        <v>0.5</v>
      </c>
      <c r="G6" s="106">
        <v>0</v>
      </c>
      <c r="H6" s="299"/>
      <c r="I6" s="291"/>
      <c r="J6" s="67"/>
      <c r="K6" s="116" t="s">
        <v>130</v>
      </c>
    </row>
    <row r="7" spans="1:11" s="24" customFormat="1" ht="22.5" x14ac:dyDescent="0.2">
      <c r="A7" s="292" t="s">
        <v>15</v>
      </c>
      <c r="B7" s="292"/>
      <c r="C7" s="292"/>
      <c r="D7" s="293"/>
      <c r="E7" s="102" t="s">
        <v>16</v>
      </c>
      <c r="F7" s="102" t="s">
        <v>17</v>
      </c>
      <c r="G7" s="102" t="s">
        <v>18</v>
      </c>
      <c r="H7" s="299"/>
      <c r="I7" s="291"/>
      <c r="J7" s="67"/>
      <c r="K7" s="117" t="s">
        <v>129</v>
      </c>
    </row>
    <row r="8" spans="1:11" s="24" customFormat="1" x14ac:dyDescent="0.2">
      <c r="A8" s="20"/>
      <c r="B8" s="294"/>
      <c r="C8" s="294"/>
      <c r="D8" s="294"/>
      <c r="E8" s="25"/>
      <c r="F8" s="25"/>
      <c r="G8" s="25"/>
      <c r="H8" s="76"/>
      <c r="I8" s="27"/>
      <c r="J8" s="27"/>
      <c r="K8" s="103"/>
    </row>
    <row r="9" spans="1:11" s="31" customFormat="1" ht="15" x14ac:dyDescent="0.2">
      <c r="A9" s="31" t="s">
        <v>19</v>
      </c>
      <c r="B9" s="297" t="s">
        <v>89</v>
      </c>
      <c r="C9" s="298"/>
      <c r="D9" s="297"/>
      <c r="E9" s="287"/>
      <c r="F9" s="287"/>
      <c r="G9" s="287"/>
      <c r="H9" s="287"/>
      <c r="I9" s="29">
        <v>0.1</v>
      </c>
      <c r="J9" s="77"/>
      <c r="K9" s="103"/>
    </row>
    <row r="10" spans="1:11" s="19" customFormat="1" ht="38.25" x14ac:dyDescent="0.2">
      <c r="A10" s="241"/>
      <c r="B10" s="239" t="s">
        <v>20</v>
      </c>
      <c r="C10" s="206"/>
      <c r="D10" s="201" t="s">
        <v>103</v>
      </c>
      <c r="E10" s="35"/>
      <c r="F10" s="34"/>
      <c r="G10" s="35"/>
      <c r="H10" s="193">
        <v>0.15</v>
      </c>
      <c r="I10" s="78">
        <f t="shared" ref="I10:I19" si="0">IF(ISBLANK($E10),IF(ISBLANK($F10),0,$F$6),$E$6)*$H10</f>
        <v>0</v>
      </c>
      <c r="J10" s="79"/>
      <c r="K10" s="104"/>
    </row>
    <row r="11" spans="1:11" s="19" customFormat="1" ht="51" x14ac:dyDescent="0.2">
      <c r="A11" s="241"/>
      <c r="B11" s="239" t="s">
        <v>21</v>
      </c>
      <c r="C11" s="206"/>
      <c r="D11" s="201" t="s">
        <v>120</v>
      </c>
      <c r="E11" s="35"/>
      <c r="F11" s="34"/>
      <c r="G11" s="35"/>
      <c r="H11" s="196">
        <v>0.15</v>
      </c>
      <c r="I11" s="78">
        <f t="shared" si="0"/>
        <v>0</v>
      </c>
      <c r="J11" s="79"/>
      <c r="K11" s="104"/>
    </row>
    <row r="12" spans="1:11" s="19" customFormat="1" ht="63.75" x14ac:dyDescent="0.2">
      <c r="A12" s="241"/>
      <c r="B12" s="239" t="s">
        <v>22</v>
      </c>
      <c r="C12" s="206"/>
      <c r="D12" s="201" t="s">
        <v>181</v>
      </c>
      <c r="E12" s="35"/>
      <c r="F12" s="34"/>
      <c r="G12" s="35"/>
      <c r="H12" s="197">
        <v>0.05</v>
      </c>
      <c r="I12" s="78">
        <f t="shared" si="0"/>
        <v>0</v>
      </c>
      <c r="J12" s="191"/>
      <c r="K12" s="104"/>
    </row>
    <row r="13" spans="1:11" s="19" customFormat="1" ht="70.150000000000006" customHeight="1" x14ac:dyDescent="0.2">
      <c r="A13" s="241"/>
      <c r="B13" s="239" t="s">
        <v>23</v>
      </c>
      <c r="C13" s="206"/>
      <c r="D13" s="201" t="s">
        <v>173</v>
      </c>
      <c r="E13" s="35"/>
      <c r="F13" s="34"/>
      <c r="G13" s="35"/>
      <c r="H13" s="197">
        <v>0.05</v>
      </c>
      <c r="I13" s="78">
        <f t="shared" si="0"/>
        <v>0</v>
      </c>
      <c r="J13" s="191"/>
      <c r="K13" s="104"/>
    </row>
    <row r="14" spans="1:11" s="19" customFormat="1" ht="63.75" x14ac:dyDescent="0.2">
      <c r="A14" s="241"/>
      <c r="B14" s="239" t="s">
        <v>24</v>
      </c>
      <c r="C14" s="206"/>
      <c r="D14" s="201" t="s">
        <v>167</v>
      </c>
      <c r="E14" s="35"/>
      <c r="F14" s="34"/>
      <c r="G14" s="35"/>
      <c r="H14" s="197">
        <v>0.05</v>
      </c>
      <c r="I14" s="78">
        <f t="shared" si="0"/>
        <v>0</v>
      </c>
      <c r="J14" s="191"/>
      <c r="K14" s="104"/>
    </row>
    <row r="15" spans="1:11" s="19" customFormat="1" ht="76.5" x14ac:dyDescent="0.2">
      <c r="A15" s="241"/>
      <c r="B15" s="239" t="s">
        <v>25</v>
      </c>
      <c r="C15" s="206"/>
      <c r="D15" s="201" t="s">
        <v>182</v>
      </c>
      <c r="E15" s="35"/>
      <c r="F15" s="34"/>
      <c r="G15" s="35"/>
      <c r="H15" s="196">
        <v>0.15</v>
      </c>
      <c r="I15" s="78">
        <f t="shared" si="0"/>
        <v>0</v>
      </c>
      <c r="J15" s="79"/>
      <c r="K15" s="104"/>
    </row>
    <row r="16" spans="1:11" s="19" customFormat="1" ht="38.25" x14ac:dyDescent="0.2">
      <c r="A16" s="241"/>
      <c r="B16" s="239" t="s">
        <v>114</v>
      </c>
      <c r="C16" s="206"/>
      <c r="D16" s="201" t="s">
        <v>183</v>
      </c>
      <c r="E16" s="35"/>
      <c r="F16" s="34"/>
      <c r="G16" s="35"/>
      <c r="H16" s="196">
        <v>0.1</v>
      </c>
      <c r="I16" s="78">
        <f t="shared" si="0"/>
        <v>0</v>
      </c>
      <c r="J16" s="79"/>
      <c r="K16" s="104"/>
    </row>
    <row r="17" spans="1:11" s="19" customFormat="1" ht="38.25" x14ac:dyDescent="0.2">
      <c r="A17" s="241"/>
      <c r="B17" s="239" t="s">
        <v>161</v>
      </c>
      <c r="C17" s="206"/>
      <c r="D17" s="201" t="s">
        <v>184</v>
      </c>
      <c r="E17" s="35"/>
      <c r="F17" s="34"/>
      <c r="G17" s="35"/>
      <c r="H17" s="196">
        <v>0.1</v>
      </c>
      <c r="I17" s="78">
        <f t="shared" si="0"/>
        <v>0</v>
      </c>
      <c r="J17" s="79"/>
      <c r="K17" s="104"/>
    </row>
    <row r="18" spans="1:11" s="19" customFormat="1" ht="114.75" x14ac:dyDescent="0.2">
      <c r="A18" s="241"/>
      <c r="B18" s="239" t="s">
        <v>168</v>
      </c>
      <c r="C18" s="206"/>
      <c r="D18" s="201" t="s">
        <v>185</v>
      </c>
      <c r="E18" s="35"/>
      <c r="F18" s="34"/>
      <c r="G18" s="35"/>
      <c r="H18" s="196">
        <v>0.1</v>
      </c>
      <c r="I18" s="78">
        <f t="shared" si="0"/>
        <v>0</v>
      </c>
      <c r="J18" s="79"/>
      <c r="K18" s="104"/>
    </row>
    <row r="19" spans="1:11" s="19" customFormat="1" ht="76.5" x14ac:dyDescent="0.2">
      <c r="A19" s="241"/>
      <c r="B19" s="239" t="s">
        <v>169</v>
      </c>
      <c r="C19" s="206"/>
      <c r="D19" s="201" t="s">
        <v>134</v>
      </c>
      <c r="E19" s="35"/>
      <c r="F19" s="34"/>
      <c r="G19" s="35"/>
      <c r="H19" s="196">
        <v>0.1</v>
      </c>
      <c r="I19" s="78">
        <f t="shared" si="0"/>
        <v>0</v>
      </c>
      <c r="J19" s="79"/>
      <c r="K19" s="104"/>
    </row>
    <row r="20" spans="1:11" s="19" customFormat="1" x14ac:dyDescent="0.2">
      <c r="A20" s="73"/>
      <c r="B20" s="69"/>
      <c r="C20" s="69"/>
      <c r="D20" s="71"/>
      <c r="E20" s="40"/>
      <c r="F20" s="40"/>
      <c r="G20" s="40"/>
      <c r="H20" s="63">
        <f>SUM(H10:H19)</f>
        <v>0.99999999999999989</v>
      </c>
      <c r="I20" s="80">
        <f>SUM(I10:I19)</f>
        <v>0</v>
      </c>
      <c r="J20" s="79"/>
      <c r="K20" s="103"/>
    </row>
    <row r="21" spans="1:11" s="9" customFormat="1" x14ac:dyDescent="0.2">
      <c r="A21" s="41"/>
      <c r="B21" s="3"/>
      <c r="C21" s="3"/>
      <c r="D21" s="69"/>
      <c r="E21" s="41"/>
      <c r="F21" s="41"/>
      <c r="G21" s="41"/>
      <c r="H21" s="64"/>
      <c r="I21" s="81"/>
      <c r="J21" s="82"/>
      <c r="K21" s="103"/>
    </row>
    <row r="22" spans="1:11" s="31" customFormat="1" ht="15" x14ac:dyDescent="0.2">
      <c r="A22" s="31" t="s">
        <v>26</v>
      </c>
      <c r="B22" s="297" t="s">
        <v>91</v>
      </c>
      <c r="C22" s="298"/>
      <c r="D22" s="297"/>
      <c r="E22" s="287"/>
      <c r="F22" s="287"/>
      <c r="G22" s="287"/>
      <c r="H22" s="287"/>
      <c r="I22" s="29">
        <v>0.1</v>
      </c>
      <c r="J22" s="77"/>
      <c r="K22" s="103"/>
    </row>
    <row r="23" spans="1:11" s="19" customFormat="1" ht="38.25" x14ac:dyDescent="0.2">
      <c r="A23" s="241"/>
      <c r="B23" s="239" t="s">
        <v>27</v>
      </c>
      <c r="C23" s="206"/>
      <c r="D23" s="201" t="s">
        <v>97</v>
      </c>
      <c r="E23" s="35"/>
      <c r="F23" s="34"/>
      <c r="G23" s="35"/>
      <c r="H23" s="197">
        <v>0.1</v>
      </c>
      <c r="I23" s="78">
        <f t="shared" ref="I23:I39" si="1">IF(ISBLANK($E23),IF(ISBLANK($F23),0,$F$6),$E$6)*$H23</f>
        <v>0</v>
      </c>
      <c r="J23" s="79"/>
      <c r="K23" s="104"/>
    </row>
    <row r="24" spans="1:11" s="19" customFormat="1" ht="76.5" x14ac:dyDescent="0.2">
      <c r="A24" s="241"/>
      <c r="B24" s="239" t="s">
        <v>28</v>
      </c>
      <c r="C24" s="206"/>
      <c r="D24" s="201" t="s">
        <v>231</v>
      </c>
      <c r="E24" s="35"/>
      <c r="F24" s="34"/>
      <c r="G24" s="35"/>
      <c r="H24" s="197">
        <v>0.2</v>
      </c>
      <c r="I24" s="78">
        <f>IF(ISBLANK($E24),IF(ISBLANK($F24),0,$F$6),$E$6)*$H24</f>
        <v>0</v>
      </c>
      <c r="J24" s="79"/>
      <c r="K24" s="104"/>
    </row>
    <row r="25" spans="1:11" s="19" customFormat="1" ht="38.25" x14ac:dyDescent="0.2">
      <c r="A25" s="241"/>
      <c r="B25" s="239" t="s">
        <v>29</v>
      </c>
      <c r="C25" s="206"/>
      <c r="D25" s="201" t="s">
        <v>216</v>
      </c>
      <c r="E25" s="34"/>
      <c r="F25" s="35"/>
      <c r="G25" s="35"/>
      <c r="H25" s="198">
        <v>0.04</v>
      </c>
      <c r="I25" s="78">
        <f>IF(ISBLANK($E25),IF(ISBLANK($F25),0,$F$6),$E$6)*$H25</f>
        <v>0</v>
      </c>
      <c r="J25" s="79"/>
      <c r="K25" s="104"/>
    </row>
    <row r="26" spans="1:11" s="19" customFormat="1" ht="51" x14ac:dyDescent="0.2">
      <c r="A26" s="241"/>
      <c r="B26" s="239" t="s">
        <v>30</v>
      </c>
      <c r="C26" s="206"/>
      <c r="D26" s="201" t="s">
        <v>173</v>
      </c>
      <c r="E26" s="35"/>
      <c r="F26" s="35"/>
      <c r="G26" s="35"/>
      <c r="H26" s="198">
        <v>0.03</v>
      </c>
      <c r="I26" s="78">
        <f>IF(ISBLANK($E26),IF(ISBLANK($F26),0,$F$6),$E$6)*$H26</f>
        <v>0</v>
      </c>
      <c r="J26" s="79"/>
      <c r="K26" s="104"/>
    </row>
    <row r="27" spans="1:11" s="19" customFormat="1" ht="63.75" x14ac:dyDescent="0.2">
      <c r="A27" s="241"/>
      <c r="B27" s="239" t="s">
        <v>31</v>
      </c>
      <c r="C27" s="206"/>
      <c r="D27" s="201" t="s">
        <v>167</v>
      </c>
      <c r="E27" s="35"/>
      <c r="F27" s="35"/>
      <c r="G27" s="35"/>
      <c r="H27" s="198">
        <v>0.03</v>
      </c>
      <c r="I27" s="78">
        <f>IF(ISBLANK($E27),IF(ISBLANK($F27),0,$F$6),$E$6)*$H27</f>
        <v>0</v>
      </c>
      <c r="J27" s="79"/>
      <c r="K27" s="104"/>
    </row>
    <row r="28" spans="1:11" s="19" customFormat="1" ht="38.25" x14ac:dyDescent="0.2">
      <c r="A28" s="241"/>
      <c r="B28" s="239" t="s">
        <v>32</v>
      </c>
      <c r="C28" s="206"/>
      <c r="D28" s="201" t="s">
        <v>101</v>
      </c>
      <c r="E28" s="35"/>
      <c r="F28" s="34"/>
      <c r="G28" s="35"/>
      <c r="H28" s="197">
        <v>0.05</v>
      </c>
      <c r="I28" s="78">
        <f>IF(ISBLANK($E28),IF(ISBLANK($F28),0,$F$6),$E$6)*$H28</f>
        <v>0</v>
      </c>
      <c r="J28" s="79"/>
      <c r="K28" s="104"/>
    </row>
    <row r="29" spans="1:11" s="19" customFormat="1" ht="25.5" x14ac:dyDescent="0.2">
      <c r="A29" s="241"/>
      <c r="B29" s="239" t="s">
        <v>33</v>
      </c>
      <c r="C29" s="206"/>
      <c r="D29" s="201" t="s">
        <v>121</v>
      </c>
      <c r="E29" s="35"/>
      <c r="F29" s="34"/>
      <c r="G29" s="35"/>
      <c r="H29" s="197">
        <v>0.05</v>
      </c>
      <c r="I29" s="78">
        <f t="shared" si="1"/>
        <v>0</v>
      </c>
      <c r="J29" s="79"/>
      <c r="K29" s="104"/>
    </row>
    <row r="30" spans="1:11" s="19" customFormat="1" ht="63.75" x14ac:dyDescent="0.2">
      <c r="A30" s="241"/>
      <c r="B30" s="239" t="s">
        <v>34</v>
      </c>
      <c r="C30" s="206"/>
      <c r="D30" s="201" t="s">
        <v>146</v>
      </c>
      <c r="E30" s="35"/>
      <c r="F30" s="34"/>
      <c r="G30" s="35"/>
      <c r="H30" s="197">
        <v>0.05</v>
      </c>
      <c r="I30" s="78">
        <f t="shared" si="1"/>
        <v>0</v>
      </c>
      <c r="J30" s="79"/>
      <c r="K30" s="104"/>
    </row>
    <row r="31" spans="1:11" s="19" customFormat="1" ht="38.25" x14ac:dyDescent="0.2">
      <c r="A31" s="241"/>
      <c r="B31" s="239" t="s">
        <v>125</v>
      </c>
      <c r="C31" s="206"/>
      <c r="D31" s="201" t="s">
        <v>177</v>
      </c>
      <c r="E31" s="35"/>
      <c r="F31" s="34"/>
      <c r="G31" s="35"/>
      <c r="H31" s="198">
        <v>0.03</v>
      </c>
      <c r="I31" s="78">
        <f t="shared" si="1"/>
        <v>0</v>
      </c>
      <c r="J31" s="79"/>
      <c r="K31" s="104"/>
    </row>
    <row r="32" spans="1:11" s="19" customFormat="1" ht="38.25" x14ac:dyDescent="0.2">
      <c r="A32" s="241"/>
      <c r="B32" s="239" t="s">
        <v>36</v>
      </c>
      <c r="C32" s="206"/>
      <c r="D32" s="201" t="s">
        <v>186</v>
      </c>
      <c r="E32" s="35"/>
      <c r="F32" s="34"/>
      <c r="G32" s="35"/>
      <c r="H32" s="198">
        <v>0.02</v>
      </c>
      <c r="I32" s="78">
        <f t="shared" si="1"/>
        <v>0</v>
      </c>
      <c r="J32" s="79"/>
      <c r="K32" s="104"/>
    </row>
    <row r="33" spans="1:11" s="19" customFormat="1" ht="51" x14ac:dyDescent="0.2">
      <c r="A33" s="241"/>
      <c r="B33" s="239" t="s">
        <v>104</v>
      </c>
      <c r="C33" s="206"/>
      <c r="D33" s="201" t="s">
        <v>147</v>
      </c>
      <c r="E33" s="35"/>
      <c r="F33" s="34"/>
      <c r="G33" s="35"/>
      <c r="H33" s="197">
        <v>0.05</v>
      </c>
      <c r="I33" s="78">
        <f t="shared" si="1"/>
        <v>0</v>
      </c>
      <c r="J33" s="79"/>
      <c r="K33" s="104"/>
    </row>
    <row r="34" spans="1:11" s="19" customFormat="1" ht="76.5" x14ac:dyDescent="0.2">
      <c r="A34" s="241"/>
      <c r="B34" s="239" t="s">
        <v>124</v>
      </c>
      <c r="C34" s="206"/>
      <c r="D34" s="201" t="s">
        <v>148</v>
      </c>
      <c r="E34" s="35"/>
      <c r="F34" s="34"/>
      <c r="G34" s="35"/>
      <c r="H34" s="197">
        <v>0.1</v>
      </c>
      <c r="I34" s="78">
        <f t="shared" si="1"/>
        <v>0</v>
      </c>
      <c r="J34" s="79"/>
      <c r="K34" s="104"/>
    </row>
    <row r="35" spans="1:11" s="19" customFormat="1" ht="25.5" x14ac:dyDescent="0.2">
      <c r="A35" s="241"/>
      <c r="B35" s="239" t="s">
        <v>126</v>
      </c>
      <c r="C35" s="206"/>
      <c r="D35" s="201" t="s">
        <v>187</v>
      </c>
      <c r="E35" s="35"/>
      <c r="F35" s="34"/>
      <c r="G35" s="35"/>
      <c r="H35" s="197">
        <v>0.05</v>
      </c>
      <c r="I35" s="78">
        <f t="shared" si="1"/>
        <v>0</v>
      </c>
      <c r="J35" s="79"/>
      <c r="K35" s="104"/>
    </row>
    <row r="36" spans="1:11" s="19" customFormat="1" ht="102" x14ac:dyDescent="0.2">
      <c r="A36" s="241"/>
      <c r="B36" s="239" t="s">
        <v>162</v>
      </c>
      <c r="C36" s="206"/>
      <c r="D36" s="201" t="s">
        <v>149</v>
      </c>
      <c r="E36" s="35"/>
      <c r="F36" s="34"/>
      <c r="G36" s="35"/>
      <c r="H36" s="197">
        <v>0.05</v>
      </c>
      <c r="I36" s="78">
        <f t="shared" si="1"/>
        <v>0</v>
      </c>
      <c r="J36" s="79"/>
      <c r="K36" s="104"/>
    </row>
    <row r="37" spans="1:11" s="19" customFormat="1" ht="25.5" x14ac:dyDescent="0.2">
      <c r="A37" s="241"/>
      <c r="B37" s="239" t="s">
        <v>174</v>
      </c>
      <c r="C37" s="206"/>
      <c r="D37" s="201" t="s">
        <v>35</v>
      </c>
      <c r="E37" s="35"/>
      <c r="F37" s="34"/>
      <c r="G37" s="35"/>
      <c r="H37" s="197">
        <v>0.05</v>
      </c>
      <c r="I37" s="78">
        <f t="shared" si="1"/>
        <v>0</v>
      </c>
      <c r="J37" s="79"/>
      <c r="K37" s="104"/>
    </row>
    <row r="38" spans="1:11" s="19" customFormat="1" ht="89.25" x14ac:dyDescent="0.2">
      <c r="A38" s="241"/>
      <c r="B38" s="239" t="s">
        <v>175</v>
      </c>
      <c r="C38" s="206"/>
      <c r="D38" s="201" t="s">
        <v>188</v>
      </c>
      <c r="E38" s="35"/>
      <c r="F38" s="34"/>
      <c r="G38" s="35"/>
      <c r="H38" s="197">
        <v>0.05</v>
      </c>
      <c r="I38" s="78">
        <f t="shared" si="1"/>
        <v>0</v>
      </c>
      <c r="J38" s="79"/>
      <c r="K38" s="104"/>
    </row>
    <row r="39" spans="1:11" s="19" customFormat="1" ht="38.25" x14ac:dyDescent="0.2">
      <c r="A39" s="241"/>
      <c r="B39" s="239" t="s">
        <v>176</v>
      </c>
      <c r="C39" s="206"/>
      <c r="D39" s="201" t="s">
        <v>122</v>
      </c>
      <c r="E39" s="35"/>
      <c r="F39" s="34"/>
      <c r="G39" s="35"/>
      <c r="H39" s="197">
        <v>0.05</v>
      </c>
      <c r="I39" s="78">
        <f t="shared" si="1"/>
        <v>0</v>
      </c>
      <c r="J39" s="79"/>
      <c r="K39" s="104"/>
    </row>
    <row r="40" spans="1:11" s="19" customFormat="1" ht="26.65" customHeight="1" x14ac:dyDescent="0.2">
      <c r="A40" s="73"/>
      <c r="B40" s="69"/>
      <c r="C40" s="69"/>
      <c r="D40" s="69"/>
      <c r="E40" s="40"/>
      <c r="F40" s="40"/>
      <c r="G40" s="40"/>
      <c r="H40" s="63">
        <f>SUM(H23:H39)</f>
        <v>1.0000000000000002</v>
      </c>
      <c r="I40" s="80">
        <f>SUM(I23:I39)</f>
        <v>0</v>
      </c>
      <c r="J40" s="87"/>
      <c r="K40" s="103"/>
    </row>
    <row r="41" spans="1:11" s="9" customFormat="1" x14ac:dyDescent="0.2">
      <c r="A41" s="69"/>
      <c r="B41" s="69"/>
      <c r="C41" s="69"/>
      <c r="D41" s="69"/>
      <c r="E41" s="18"/>
      <c r="F41" s="18"/>
      <c r="G41" s="18"/>
      <c r="H41" s="61"/>
      <c r="I41" s="83"/>
      <c r="J41" s="83"/>
      <c r="K41" s="103"/>
    </row>
    <row r="42" spans="1:11" s="31" customFormat="1" ht="15" x14ac:dyDescent="0.2">
      <c r="A42" s="31" t="s">
        <v>37</v>
      </c>
      <c r="B42" s="290" t="s">
        <v>83</v>
      </c>
      <c r="C42" s="290"/>
      <c r="D42" s="290"/>
      <c r="E42" s="290"/>
      <c r="F42" s="290"/>
      <c r="G42" s="290"/>
      <c r="H42" s="290"/>
      <c r="I42" s="44">
        <v>0.1</v>
      </c>
      <c r="J42" s="77"/>
      <c r="K42" s="103"/>
    </row>
    <row r="43" spans="1:11" s="19" customFormat="1" ht="51" x14ac:dyDescent="0.2">
      <c r="A43" s="241"/>
      <c r="B43" s="239" t="s">
        <v>38</v>
      </c>
      <c r="C43" s="206"/>
      <c r="D43" s="201" t="s">
        <v>123</v>
      </c>
      <c r="E43" s="35"/>
      <c r="F43" s="34"/>
      <c r="G43" s="34"/>
      <c r="H43" s="197">
        <v>0.2</v>
      </c>
      <c r="I43" s="78">
        <f t="shared" ref="I43:I48" si="2">IF(ISBLANK($E43),IF(ISBLANK($F43),0,$F$6),$E$6)*$H43</f>
        <v>0</v>
      </c>
      <c r="J43" s="79"/>
      <c r="K43" s="104"/>
    </row>
    <row r="44" spans="1:11" s="19" customFormat="1" ht="102" x14ac:dyDescent="0.2">
      <c r="A44" s="241"/>
      <c r="B44" s="239" t="s">
        <v>39</v>
      </c>
      <c r="C44" s="206"/>
      <c r="D44" s="201" t="s">
        <v>144</v>
      </c>
      <c r="E44" s="35"/>
      <c r="F44" s="34"/>
      <c r="G44" s="34"/>
      <c r="H44" s="197">
        <v>0.2</v>
      </c>
      <c r="I44" s="78">
        <f t="shared" si="2"/>
        <v>0</v>
      </c>
      <c r="J44" s="79"/>
      <c r="K44" s="104"/>
    </row>
    <row r="45" spans="1:11" s="19" customFormat="1" ht="94.9" customHeight="1" x14ac:dyDescent="0.2">
      <c r="A45" s="241"/>
      <c r="B45" s="239" t="s">
        <v>40</v>
      </c>
      <c r="C45" s="206"/>
      <c r="D45" s="201" t="s">
        <v>145</v>
      </c>
      <c r="E45" s="35"/>
      <c r="F45" s="34"/>
      <c r="G45" s="34"/>
      <c r="H45" s="197">
        <v>0.2</v>
      </c>
      <c r="I45" s="78">
        <f t="shared" si="2"/>
        <v>0</v>
      </c>
      <c r="J45" s="79"/>
      <c r="K45" s="104"/>
    </row>
    <row r="46" spans="1:11" s="19" customFormat="1" ht="51" x14ac:dyDescent="0.2">
      <c r="A46" s="241"/>
      <c r="B46" s="239" t="s">
        <v>41</v>
      </c>
      <c r="C46" s="206"/>
      <c r="D46" s="201" t="s">
        <v>98</v>
      </c>
      <c r="E46" s="35"/>
      <c r="F46" s="34"/>
      <c r="G46" s="34"/>
      <c r="H46" s="197">
        <v>0.2</v>
      </c>
      <c r="I46" s="78">
        <f t="shared" si="2"/>
        <v>0</v>
      </c>
      <c r="J46" s="79"/>
      <c r="K46" s="104"/>
    </row>
    <row r="47" spans="1:11" s="19" customFormat="1" ht="102" x14ac:dyDescent="0.2">
      <c r="A47" s="241"/>
      <c r="B47" s="239" t="s">
        <v>42</v>
      </c>
      <c r="C47" s="206"/>
      <c r="D47" s="201" t="s">
        <v>166</v>
      </c>
      <c r="E47" s="35"/>
      <c r="F47" s="34"/>
      <c r="G47" s="34"/>
      <c r="H47" s="198">
        <v>0.1</v>
      </c>
      <c r="I47" s="78">
        <f t="shared" si="2"/>
        <v>0</v>
      </c>
      <c r="J47" s="79"/>
      <c r="K47" s="104"/>
    </row>
    <row r="48" spans="1:11" s="19" customFormat="1" ht="114.75" x14ac:dyDescent="0.2">
      <c r="A48" s="242"/>
      <c r="B48" s="239" t="s">
        <v>79</v>
      </c>
      <c r="C48" s="207"/>
      <c r="D48" s="201" t="s">
        <v>189</v>
      </c>
      <c r="E48" s="35"/>
      <c r="F48" s="34"/>
      <c r="G48" s="34"/>
      <c r="H48" s="198">
        <v>0.1</v>
      </c>
      <c r="I48" s="78">
        <f t="shared" si="2"/>
        <v>0</v>
      </c>
      <c r="J48" s="87"/>
      <c r="K48" s="195"/>
    </row>
    <row r="49" spans="1:11" s="3" customFormat="1" x14ac:dyDescent="0.2">
      <c r="A49" s="208"/>
      <c r="B49" s="215"/>
      <c r="C49" s="209"/>
      <c r="D49" s="208"/>
      <c r="E49" s="41"/>
      <c r="F49" s="41"/>
      <c r="G49" s="41"/>
      <c r="H49" s="63">
        <f>SUM(H43:H48)</f>
        <v>1</v>
      </c>
      <c r="I49" s="80">
        <f>SUM(I43:I48)</f>
        <v>0</v>
      </c>
      <c r="J49" s="84"/>
      <c r="K49" s="103"/>
    </row>
    <row r="50" spans="1:11" s="47" customFormat="1" ht="15" x14ac:dyDescent="0.25">
      <c r="A50" s="213" t="s">
        <v>43</v>
      </c>
      <c r="B50" s="288" t="s">
        <v>90</v>
      </c>
      <c r="C50" s="289"/>
      <c r="D50" s="288"/>
      <c r="E50" s="287"/>
      <c r="F50" s="287"/>
      <c r="G50" s="287"/>
      <c r="H50" s="287"/>
      <c r="I50" s="29">
        <v>0.15</v>
      </c>
      <c r="J50" s="85"/>
      <c r="K50" s="103"/>
    </row>
    <row r="51" spans="1:11" s="19" customFormat="1" ht="51" x14ac:dyDescent="0.2">
      <c r="A51" s="241"/>
      <c r="B51" s="239" t="s">
        <v>44</v>
      </c>
      <c r="C51" s="206"/>
      <c r="D51" s="201" t="s">
        <v>190</v>
      </c>
      <c r="E51" s="35"/>
      <c r="F51" s="34"/>
      <c r="G51" s="34"/>
      <c r="H51" s="198">
        <v>0.1</v>
      </c>
      <c r="I51" s="260">
        <f t="shared" ref="I51:I57" si="3">IF(ISBLANK($E51),IF(ISBLANK($F51),0,$F$6),$E$6)*$H51</f>
        <v>0</v>
      </c>
      <c r="J51" s="79"/>
      <c r="K51" s="104"/>
    </row>
    <row r="52" spans="1:11" s="19" customFormat="1" ht="51" x14ac:dyDescent="0.2">
      <c r="A52" s="241"/>
      <c r="B52" s="239" t="s">
        <v>45</v>
      </c>
      <c r="C52" s="206"/>
      <c r="D52" s="201" t="s">
        <v>191</v>
      </c>
      <c r="E52" s="35"/>
      <c r="F52" s="34"/>
      <c r="G52" s="34"/>
      <c r="H52" s="198">
        <v>0.1</v>
      </c>
      <c r="I52" s="260">
        <f t="shared" si="3"/>
        <v>0</v>
      </c>
      <c r="J52" s="79"/>
      <c r="K52" s="104"/>
    </row>
    <row r="53" spans="1:11" s="19" customFormat="1" ht="51" x14ac:dyDescent="0.2">
      <c r="A53" s="241"/>
      <c r="B53" s="239" t="s">
        <v>47</v>
      </c>
      <c r="C53" s="206"/>
      <c r="D53" s="201" t="s">
        <v>192</v>
      </c>
      <c r="E53" s="35"/>
      <c r="F53" s="34"/>
      <c r="G53" s="34"/>
      <c r="H53" s="198">
        <v>0.05</v>
      </c>
      <c r="I53" s="260">
        <f t="shared" si="3"/>
        <v>0</v>
      </c>
      <c r="J53" s="79"/>
      <c r="K53" s="104"/>
    </row>
    <row r="54" spans="1:11" s="19" customFormat="1" ht="38.25" x14ac:dyDescent="0.2">
      <c r="A54" s="241"/>
      <c r="B54" s="254" t="s">
        <v>48</v>
      </c>
      <c r="C54" s="220"/>
      <c r="D54" s="201" t="s">
        <v>46</v>
      </c>
      <c r="E54" s="35"/>
      <c r="F54" s="34"/>
      <c r="G54" s="34"/>
      <c r="H54" s="197">
        <v>0.25</v>
      </c>
      <c r="I54" s="260">
        <f t="shared" si="3"/>
        <v>0</v>
      </c>
      <c r="J54" s="79"/>
      <c r="K54" s="104"/>
    </row>
    <row r="55" spans="1:11" s="19" customFormat="1" ht="25.5" x14ac:dyDescent="0.2">
      <c r="A55" s="240"/>
      <c r="B55" s="255" t="s">
        <v>178</v>
      </c>
      <c r="C55" s="201"/>
      <c r="D55" s="201" t="s">
        <v>232</v>
      </c>
      <c r="E55" s="35"/>
      <c r="F55" s="34"/>
      <c r="G55" s="34"/>
      <c r="H55" s="197">
        <v>0.15</v>
      </c>
      <c r="I55" s="260">
        <f t="shared" si="3"/>
        <v>0</v>
      </c>
      <c r="J55" s="79"/>
      <c r="K55" s="104"/>
    </row>
    <row r="56" spans="1:11" s="19" customFormat="1" ht="38.25" x14ac:dyDescent="0.2">
      <c r="A56" s="241"/>
      <c r="B56" s="255" t="s">
        <v>179</v>
      </c>
      <c r="C56" s="201"/>
      <c r="D56" s="251" t="s">
        <v>193</v>
      </c>
      <c r="E56" s="89"/>
      <c r="F56" s="88"/>
      <c r="G56" s="88"/>
      <c r="H56" s="197">
        <v>0.25</v>
      </c>
      <c r="I56" s="260">
        <f t="shared" si="3"/>
        <v>0</v>
      </c>
      <c r="J56" s="79"/>
      <c r="K56" s="263"/>
    </row>
    <row r="57" spans="1:11" s="19" customFormat="1" ht="25.5" x14ac:dyDescent="0.2">
      <c r="A57" s="252"/>
      <c r="B57" s="255" t="s">
        <v>219</v>
      </c>
      <c r="C57" s="201"/>
      <c r="D57" s="201" t="s">
        <v>224</v>
      </c>
      <c r="E57" s="92"/>
      <c r="F57" s="92"/>
      <c r="G57" s="92"/>
      <c r="H57" s="261">
        <v>0.1</v>
      </c>
      <c r="I57" s="260">
        <f t="shared" si="3"/>
        <v>0</v>
      </c>
      <c r="J57" s="87"/>
      <c r="K57" s="264"/>
    </row>
    <row r="58" spans="1:11" s="9" customFormat="1" x14ac:dyDescent="0.2">
      <c r="A58" s="212"/>
      <c r="B58" s="214"/>
      <c r="C58" s="212"/>
      <c r="D58" s="210"/>
      <c r="E58" s="18"/>
      <c r="F58" s="18"/>
      <c r="G58" s="18"/>
      <c r="H58" s="197">
        <f>SUM(H51:H57)</f>
        <v>1</v>
      </c>
      <c r="I58" s="262">
        <f>SUM(I51:I57)</f>
        <v>0</v>
      </c>
      <c r="J58" s="50"/>
      <c r="K58" s="103"/>
    </row>
    <row r="59" spans="1:11" s="31" customFormat="1" ht="15" x14ac:dyDescent="0.2">
      <c r="A59" s="213" t="s">
        <v>49</v>
      </c>
      <c r="B59" s="288" t="s">
        <v>82</v>
      </c>
      <c r="C59" s="289"/>
      <c r="D59" s="289"/>
      <c r="E59" s="287"/>
      <c r="F59" s="287"/>
      <c r="G59" s="287"/>
      <c r="H59" s="287"/>
      <c r="I59" s="29">
        <v>0.2</v>
      </c>
      <c r="J59" s="77"/>
      <c r="K59" s="103"/>
    </row>
    <row r="60" spans="1:11" s="19" customFormat="1" ht="25.5" x14ac:dyDescent="0.2">
      <c r="A60" s="241"/>
      <c r="B60" s="243" t="s">
        <v>50</v>
      </c>
      <c r="C60" s="206"/>
      <c r="D60" s="200" t="s">
        <v>102</v>
      </c>
      <c r="E60" s="34"/>
      <c r="F60" s="34"/>
      <c r="G60" s="35"/>
      <c r="H60" s="66">
        <v>0.1</v>
      </c>
      <c r="I60" s="78">
        <f t="shared" ref="I60:I70" si="4">IF(ISBLANK($E60),IF(ISBLANK($F60),0,$F$6),$E$6)*$H60</f>
        <v>0</v>
      </c>
      <c r="J60" s="79"/>
      <c r="K60" s="104"/>
    </row>
    <row r="61" spans="1:11" s="19" customFormat="1" ht="140.25" x14ac:dyDescent="0.2">
      <c r="A61" s="241"/>
      <c r="B61" s="243" t="s">
        <v>51</v>
      </c>
      <c r="C61" s="206"/>
      <c r="D61" s="200" t="s">
        <v>139</v>
      </c>
      <c r="E61" s="34"/>
      <c r="F61" s="34"/>
      <c r="G61" s="35"/>
      <c r="H61" s="199">
        <v>0.1</v>
      </c>
      <c r="I61" s="78">
        <f t="shared" si="4"/>
        <v>0</v>
      </c>
      <c r="J61" s="79"/>
      <c r="K61" s="104"/>
    </row>
    <row r="62" spans="1:11" s="19" customFormat="1" ht="51" x14ac:dyDescent="0.2">
      <c r="A62" s="241"/>
      <c r="B62" s="243" t="s">
        <v>52</v>
      </c>
      <c r="C62" s="206"/>
      <c r="D62" s="200" t="s">
        <v>53</v>
      </c>
      <c r="E62" s="34"/>
      <c r="F62" s="34"/>
      <c r="G62" s="35"/>
      <c r="H62" s="63">
        <v>0.1</v>
      </c>
      <c r="I62" s="78">
        <f t="shared" si="4"/>
        <v>0</v>
      </c>
      <c r="J62" s="79"/>
      <c r="K62" s="104"/>
    </row>
    <row r="63" spans="1:11" s="19" customFormat="1" ht="38.25" x14ac:dyDescent="0.2">
      <c r="A63" s="241"/>
      <c r="B63" s="243" t="s">
        <v>54</v>
      </c>
      <c r="C63" s="206"/>
      <c r="D63" s="200" t="s">
        <v>140</v>
      </c>
      <c r="E63" s="34"/>
      <c r="F63" s="34"/>
      <c r="G63" s="35"/>
      <c r="H63" s="63">
        <v>0.1</v>
      </c>
      <c r="I63" s="78">
        <f t="shared" si="4"/>
        <v>0</v>
      </c>
      <c r="J63" s="79"/>
      <c r="K63" s="104"/>
    </row>
    <row r="64" spans="1:11" s="19" customFormat="1" ht="123" customHeight="1" x14ac:dyDescent="0.2">
      <c r="A64" s="241"/>
      <c r="B64" s="243" t="s">
        <v>55</v>
      </c>
      <c r="C64" s="206"/>
      <c r="D64" s="200" t="s">
        <v>141</v>
      </c>
      <c r="E64" s="34"/>
      <c r="F64" s="34"/>
      <c r="G64" s="34"/>
      <c r="H64" s="63">
        <v>0.1</v>
      </c>
      <c r="I64" s="78">
        <f t="shared" si="4"/>
        <v>0</v>
      </c>
      <c r="J64" s="79"/>
      <c r="K64" s="104"/>
    </row>
    <row r="65" spans="1:11" s="19" customFormat="1" ht="45.6" customHeight="1" x14ac:dyDescent="0.2">
      <c r="A65" s="241"/>
      <c r="B65" s="256" t="s">
        <v>226</v>
      </c>
      <c r="C65" s="220"/>
      <c r="D65" s="201" t="s">
        <v>221</v>
      </c>
      <c r="E65" s="257"/>
      <c r="F65" s="257"/>
      <c r="G65" s="257"/>
      <c r="H65" s="196">
        <v>0.05</v>
      </c>
      <c r="I65" s="258">
        <f t="shared" si="4"/>
        <v>0</v>
      </c>
      <c r="J65" s="79"/>
      <c r="K65" s="104"/>
    </row>
    <row r="66" spans="1:11" s="19" customFormat="1" ht="58.15" customHeight="1" x14ac:dyDescent="0.2">
      <c r="A66" s="241"/>
      <c r="B66" s="256" t="s">
        <v>227</v>
      </c>
      <c r="C66" s="220"/>
      <c r="D66" s="201" t="s">
        <v>225</v>
      </c>
      <c r="E66" s="257"/>
      <c r="F66" s="257"/>
      <c r="G66" s="257"/>
      <c r="H66" s="196">
        <v>0.1</v>
      </c>
      <c r="I66" s="258">
        <f t="shared" si="4"/>
        <v>0</v>
      </c>
      <c r="J66" s="79"/>
      <c r="K66" s="104"/>
    </row>
    <row r="67" spans="1:11" s="19" customFormat="1" ht="63.75" x14ac:dyDescent="0.2">
      <c r="A67" s="241"/>
      <c r="B67" s="243" t="s">
        <v>56</v>
      </c>
      <c r="C67" s="206"/>
      <c r="D67" s="200" t="s">
        <v>142</v>
      </c>
      <c r="E67" s="34"/>
      <c r="F67" s="34"/>
      <c r="G67" s="34"/>
      <c r="H67" s="63">
        <v>0.1</v>
      </c>
      <c r="I67" s="78">
        <f t="shared" si="4"/>
        <v>0</v>
      </c>
      <c r="J67" s="79"/>
      <c r="K67" s="104"/>
    </row>
    <row r="68" spans="1:11" s="19" customFormat="1" ht="63.75" x14ac:dyDescent="0.2">
      <c r="A68" s="241"/>
      <c r="B68" s="243" t="s">
        <v>57</v>
      </c>
      <c r="C68" s="206"/>
      <c r="D68" s="200" t="s">
        <v>153</v>
      </c>
      <c r="E68" s="34"/>
      <c r="F68" s="34"/>
      <c r="G68" s="34"/>
      <c r="H68" s="63">
        <v>0.1</v>
      </c>
      <c r="I68" s="78">
        <f t="shared" si="4"/>
        <v>0</v>
      </c>
      <c r="J68" s="79"/>
      <c r="K68" s="104"/>
    </row>
    <row r="69" spans="1:11" s="19" customFormat="1" ht="51" x14ac:dyDescent="0.2">
      <c r="A69" s="241"/>
      <c r="B69" s="243" t="s">
        <v>58</v>
      </c>
      <c r="C69" s="206"/>
      <c r="D69" s="200" t="s">
        <v>143</v>
      </c>
      <c r="E69" s="34"/>
      <c r="F69" s="34"/>
      <c r="G69" s="34"/>
      <c r="H69" s="199">
        <v>0.05</v>
      </c>
      <c r="I69" s="78">
        <f t="shared" si="4"/>
        <v>0</v>
      </c>
      <c r="J69" s="79"/>
      <c r="K69" s="104"/>
    </row>
    <row r="70" spans="1:11" s="19" customFormat="1" ht="63.75" x14ac:dyDescent="0.2">
      <c r="A70" s="241"/>
      <c r="B70" s="243" t="s">
        <v>59</v>
      </c>
      <c r="C70" s="206"/>
      <c r="D70" s="200" t="s">
        <v>154</v>
      </c>
      <c r="E70" s="35"/>
      <c r="F70" s="34"/>
      <c r="G70" s="34"/>
      <c r="H70" s="63">
        <v>0.1</v>
      </c>
      <c r="I70" s="78">
        <f t="shared" si="4"/>
        <v>0</v>
      </c>
      <c r="J70" s="79"/>
      <c r="K70" s="104"/>
    </row>
    <row r="71" spans="1:11" s="19" customFormat="1" x14ac:dyDescent="0.2">
      <c r="A71" s="73"/>
      <c r="B71" s="74"/>
      <c r="C71" s="69"/>
      <c r="D71" s="71"/>
      <c r="E71" s="40"/>
      <c r="F71" s="40"/>
      <c r="G71" s="40"/>
      <c r="H71" s="63">
        <f>SUM(H60:H70)</f>
        <v>1</v>
      </c>
      <c r="I71" s="80">
        <f>SUM(I60:I70)</f>
        <v>0</v>
      </c>
      <c r="J71" s="79"/>
      <c r="K71" s="103"/>
    </row>
    <row r="72" spans="1:11" s="9" customFormat="1" ht="12" customHeight="1" x14ac:dyDescent="0.2">
      <c r="A72" s="69"/>
      <c r="B72" s="69"/>
      <c r="C72" s="69"/>
      <c r="D72" s="69"/>
      <c r="E72" s="18"/>
      <c r="F72" s="18"/>
      <c r="G72" s="18"/>
      <c r="H72" s="64"/>
      <c r="I72" s="86"/>
      <c r="J72" s="87"/>
      <c r="K72" s="103"/>
    </row>
    <row r="73" spans="1:11" s="9" customFormat="1" hidden="1" x14ac:dyDescent="0.2">
      <c r="A73" s="69"/>
      <c r="B73" s="69"/>
      <c r="C73" s="69"/>
      <c r="D73" s="69"/>
      <c r="E73" s="18"/>
      <c r="F73" s="18"/>
      <c r="G73" s="18"/>
      <c r="H73" s="64"/>
      <c r="I73" s="86"/>
      <c r="J73" s="87"/>
      <c r="K73" s="103"/>
    </row>
    <row r="74" spans="1:11" s="3" customFormat="1" x14ac:dyDescent="0.2">
      <c r="B74" s="5"/>
      <c r="C74" s="5"/>
      <c r="E74" s="41"/>
      <c r="F74" s="41"/>
      <c r="G74" s="41"/>
      <c r="H74" s="64"/>
      <c r="I74" s="86"/>
      <c r="J74" s="84"/>
      <c r="K74" s="103"/>
    </row>
    <row r="75" spans="1:11" s="31" customFormat="1" ht="18" customHeight="1" x14ac:dyDescent="0.2">
      <c r="A75" s="31" t="s">
        <v>60</v>
      </c>
      <c r="B75" s="297" t="s">
        <v>87</v>
      </c>
      <c r="C75" s="298"/>
      <c r="D75" s="298"/>
      <c r="E75" s="287"/>
      <c r="F75" s="287"/>
      <c r="G75" s="287"/>
      <c r="H75" s="287"/>
      <c r="I75" s="29">
        <v>0.2</v>
      </c>
      <c r="J75" s="77"/>
      <c r="K75" s="103"/>
    </row>
    <row r="76" spans="1:11" s="31" customFormat="1" ht="76.5" x14ac:dyDescent="0.2">
      <c r="A76" s="241"/>
      <c r="B76" s="239" t="s">
        <v>61</v>
      </c>
      <c r="C76" s="211"/>
      <c r="D76" s="201" t="s">
        <v>194</v>
      </c>
      <c r="E76" s="34"/>
      <c r="F76" s="34"/>
      <c r="G76" s="35"/>
      <c r="H76" s="198">
        <v>0.05</v>
      </c>
      <c r="I76" s="78">
        <f t="shared" ref="I76:I87" si="5">IF(ISBLANK($E76),IF(ISBLANK($F76),0,$F$6),$E$6)*$H76</f>
        <v>0</v>
      </c>
      <c r="J76" s="77"/>
      <c r="K76" s="194"/>
    </row>
    <row r="77" spans="1:11" s="31" customFormat="1" ht="76.5" x14ac:dyDescent="0.2">
      <c r="A77" s="241"/>
      <c r="B77" s="239" t="s">
        <v>62</v>
      </c>
      <c r="C77" s="211"/>
      <c r="D77" s="201" t="s">
        <v>195</v>
      </c>
      <c r="E77" s="34"/>
      <c r="F77" s="34"/>
      <c r="G77" s="35"/>
      <c r="H77" s="198">
        <v>0.05</v>
      </c>
      <c r="I77" s="78">
        <f t="shared" si="5"/>
        <v>0</v>
      </c>
      <c r="J77" s="77"/>
      <c r="K77" s="194"/>
    </row>
    <row r="78" spans="1:11" s="19" customFormat="1" ht="114.75" x14ac:dyDescent="0.2">
      <c r="A78" s="241"/>
      <c r="B78" s="239" t="s">
        <v>63</v>
      </c>
      <c r="C78" s="206"/>
      <c r="D78" s="201" t="s">
        <v>137</v>
      </c>
      <c r="E78" s="34"/>
      <c r="F78" s="34"/>
      <c r="G78" s="35"/>
      <c r="H78" s="197">
        <v>0.1</v>
      </c>
      <c r="I78" s="78">
        <f t="shared" si="5"/>
        <v>0</v>
      </c>
      <c r="J78" s="79"/>
      <c r="K78" s="192"/>
    </row>
    <row r="79" spans="1:11" s="19" customFormat="1" ht="86.45" customHeight="1" x14ac:dyDescent="0.2">
      <c r="A79" s="241"/>
      <c r="B79" s="239" t="s">
        <v>64</v>
      </c>
      <c r="C79" s="206"/>
      <c r="D79" s="201" t="s">
        <v>196</v>
      </c>
      <c r="E79" s="34"/>
      <c r="F79" s="34"/>
      <c r="G79" s="35"/>
      <c r="H79" s="197">
        <v>0.05</v>
      </c>
      <c r="I79" s="78">
        <f t="shared" si="5"/>
        <v>0</v>
      </c>
      <c r="J79" s="79"/>
      <c r="K79" s="104"/>
    </row>
    <row r="80" spans="1:11" s="19" customFormat="1" ht="66.599999999999994" customHeight="1" x14ac:dyDescent="0.2">
      <c r="A80" s="241"/>
      <c r="B80" s="254" t="s">
        <v>229</v>
      </c>
      <c r="C80" s="220"/>
      <c r="D80" s="201" t="s">
        <v>223</v>
      </c>
      <c r="E80" s="257"/>
      <c r="F80" s="257"/>
      <c r="G80" s="259"/>
      <c r="H80" s="197">
        <v>0.05</v>
      </c>
      <c r="I80" s="258">
        <f t="shared" si="5"/>
        <v>0</v>
      </c>
      <c r="J80" s="79"/>
      <c r="K80" s="104"/>
    </row>
    <row r="81" spans="1:11" s="19" customFormat="1" ht="51" x14ac:dyDescent="0.2">
      <c r="A81" s="241"/>
      <c r="B81" s="239" t="s">
        <v>65</v>
      </c>
      <c r="C81" s="206"/>
      <c r="D81" s="201" t="s">
        <v>133</v>
      </c>
      <c r="E81" s="34"/>
      <c r="F81" s="34"/>
      <c r="G81" s="35"/>
      <c r="H81" s="197">
        <v>0.1</v>
      </c>
      <c r="I81" s="78">
        <f t="shared" si="5"/>
        <v>0</v>
      </c>
      <c r="J81" s="79"/>
      <c r="K81" s="104"/>
    </row>
    <row r="82" spans="1:11" s="19" customFormat="1" ht="38.25" x14ac:dyDescent="0.2">
      <c r="A82" s="241"/>
      <c r="B82" s="239" t="s">
        <v>66</v>
      </c>
      <c r="C82" s="206"/>
      <c r="D82" s="201" t="s">
        <v>138</v>
      </c>
      <c r="E82" s="34"/>
      <c r="F82" s="34"/>
      <c r="G82" s="35"/>
      <c r="H82" s="197">
        <v>0.1</v>
      </c>
      <c r="I82" s="78">
        <f t="shared" si="5"/>
        <v>0</v>
      </c>
      <c r="J82" s="79"/>
      <c r="K82" s="104"/>
    </row>
    <row r="83" spans="1:11" s="19" customFormat="1" ht="63.75" x14ac:dyDescent="0.2">
      <c r="A83" s="241"/>
      <c r="B83" s="239" t="s">
        <v>67</v>
      </c>
      <c r="C83" s="212"/>
      <c r="D83" s="201" t="s">
        <v>197</v>
      </c>
      <c r="E83" s="34"/>
      <c r="F83" s="34"/>
      <c r="G83" s="35"/>
      <c r="H83" s="197">
        <v>0.15</v>
      </c>
      <c r="I83" s="78">
        <f t="shared" si="5"/>
        <v>0</v>
      </c>
      <c r="J83" s="79"/>
      <c r="K83" s="104"/>
    </row>
    <row r="84" spans="1:11" s="19" customFormat="1" ht="38.25" x14ac:dyDescent="0.2">
      <c r="A84" s="241"/>
      <c r="B84" s="239" t="s">
        <v>68</v>
      </c>
      <c r="C84" s="212"/>
      <c r="D84" s="201" t="s">
        <v>198</v>
      </c>
      <c r="E84" s="34"/>
      <c r="F84" s="34"/>
      <c r="G84" s="35"/>
      <c r="H84" s="197">
        <v>0.1</v>
      </c>
      <c r="I84" s="78">
        <f t="shared" si="5"/>
        <v>0</v>
      </c>
      <c r="J84" s="79"/>
      <c r="K84" s="104"/>
    </row>
    <row r="85" spans="1:11" s="19" customFormat="1" ht="127.5" x14ac:dyDescent="0.2">
      <c r="A85" s="241"/>
      <c r="B85" s="239" t="s">
        <v>127</v>
      </c>
      <c r="C85" s="206"/>
      <c r="D85" s="201" t="s">
        <v>199</v>
      </c>
      <c r="E85" s="34"/>
      <c r="F85" s="34"/>
      <c r="G85" s="35"/>
      <c r="H85" s="197">
        <v>0.1</v>
      </c>
      <c r="I85" s="78">
        <f t="shared" si="5"/>
        <v>0</v>
      </c>
      <c r="J85" s="79"/>
      <c r="K85" s="104"/>
    </row>
    <row r="86" spans="1:11" s="19" customFormat="1" ht="63.75" x14ac:dyDescent="0.2">
      <c r="A86" s="241"/>
      <c r="B86" s="239" t="s">
        <v>128</v>
      </c>
      <c r="C86" s="206"/>
      <c r="D86" s="201" t="s">
        <v>99</v>
      </c>
      <c r="E86" s="34"/>
      <c r="F86" s="34"/>
      <c r="G86" s="35"/>
      <c r="H86" s="197">
        <v>0.1</v>
      </c>
      <c r="I86" s="78">
        <f t="shared" si="5"/>
        <v>0</v>
      </c>
      <c r="J86" s="79"/>
      <c r="K86" s="104"/>
    </row>
    <row r="87" spans="1:11" s="19" customFormat="1" ht="51" x14ac:dyDescent="0.2">
      <c r="A87" s="241"/>
      <c r="B87" s="239" t="s">
        <v>172</v>
      </c>
      <c r="C87" s="212"/>
      <c r="D87" s="200" t="s">
        <v>117</v>
      </c>
      <c r="E87" s="34"/>
      <c r="F87" s="34"/>
      <c r="G87" s="35"/>
      <c r="H87" s="197">
        <v>0.05</v>
      </c>
      <c r="I87" s="78">
        <f t="shared" si="5"/>
        <v>0</v>
      </c>
      <c r="J87" s="79"/>
      <c r="K87" s="104"/>
    </row>
    <row r="88" spans="1:11" s="19" customFormat="1" x14ac:dyDescent="0.2">
      <c r="A88" s="73"/>
      <c r="B88" s="74"/>
      <c r="C88" s="69"/>
      <c r="D88" s="71"/>
      <c r="E88" s="40"/>
      <c r="F88" s="40"/>
      <c r="G88" s="40"/>
      <c r="H88" s="63">
        <f>SUM(H76:H87)</f>
        <v>1</v>
      </c>
      <c r="I88" s="80">
        <f>SUM(I76:I87)</f>
        <v>0</v>
      </c>
      <c r="J88" s="79"/>
      <c r="K88" s="103"/>
    </row>
    <row r="89" spans="1:11" s="47" customFormat="1" ht="28.5" customHeight="1" x14ac:dyDescent="0.25">
      <c r="A89" s="47" t="s">
        <v>69</v>
      </c>
      <c r="B89" s="300" t="s">
        <v>105</v>
      </c>
      <c r="C89" s="300"/>
      <c r="D89" s="300"/>
      <c r="E89" s="300"/>
      <c r="F89" s="300"/>
      <c r="G89" s="300"/>
      <c r="H89" s="300"/>
      <c r="I89" s="96">
        <v>0.15</v>
      </c>
      <c r="J89" s="97"/>
      <c r="K89" s="103"/>
    </row>
    <row r="90" spans="1:11" s="19" customFormat="1" ht="51" x14ac:dyDescent="0.2">
      <c r="A90" s="241"/>
      <c r="B90" s="239" t="s">
        <v>70</v>
      </c>
      <c r="C90" s="206"/>
      <c r="D90" s="201" t="s">
        <v>71</v>
      </c>
      <c r="E90" s="34"/>
      <c r="F90" s="34"/>
      <c r="G90" s="34"/>
      <c r="H90" s="63">
        <v>0.2</v>
      </c>
      <c r="I90" s="78">
        <f>IF(ISBLANK($E90),IF(ISBLANK($F90),0,$F$6),$E$6)*$H90</f>
        <v>0</v>
      </c>
      <c r="J90" s="79"/>
      <c r="K90" s="104"/>
    </row>
    <row r="91" spans="1:11" s="19" customFormat="1" ht="25.5" x14ac:dyDescent="0.2">
      <c r="A91" s="240"/>
      <c r="B91" s="239" t="s">
        <v>72</v>
      </c>
      <c r="C91" s="206"/>
      <c r="D91" s="204" t="s">
        <v>73</v>
      </c>
      <c r="E91" s="35"/>
      <c r="F91" s="34"/>
      <c r="G91" s="34"/>
      <c r="H91" s="63">
        <v>0.2</v>
      </c>
      <c r="I91" s="78">
        <f>IF(ISBLANK($E91),IF(ISBLANK($F91),0,$F$6),$E$6)*$H91</f>
        <v>0</v>
      </c>
      <c r="J91" s="79"/>
      <c r="K91" s="104"/>
    </row>
    <row r="92" spans="1:11" s="19" customFormat="1" ht="51" x14ac:dyDescent="0.2">
      <c r="A92" s="241"/>
      <c r="B92" s="239" t="s">
        <v>74</v>
      </c>
      <c r="C92" s="206"/>
      <c r="D92" s="204" t="s">
        <v>75</v>
      </c>
      <c r="E92" s="35"/>
      <c r="F92" s="34"/>
      <c r="G92" s="34"/>
      <c r="H92" s="63">
        <v>0.2</v>
      </c>
      <c r="I92" s="78">
        <f>IF(ISBLANK($E92),IF(ISBLANK($F92),0,$F$6),$E$6)*$H92</f>
        <v>0</v>
      </c>
      <c r="J92" s="79"/>
      <c r="K92" s="104"/>
    </row>
    <row r="93" spans="1:11" s="19" customFormat="1" ht="38.25" x14ac:dyDescent="0.2">
      <c r="A93" s="241"/>
      <c r="B93" s="239" t="s">
        <v>118</v>
      </c>
      <c r="C93" s="212"/>
      <c r="D93" s="201" t="s">
        <v>135</v>
      </c>
      <c r="E93" s="35"/>
      <c r="F93" s="34"/>
      <c r="G93" s="34"/>
      <c r="H93" s="63">
        <v>0.2</v>
      </c>
      <c r="I93" s="78">
        <f>IF(ISBLANK($E93),IF(ISBLANK($F93),0,$F$6),$E$6)*$H93</f>
        <v>0</v>
      </c>
      <c r="J93" s="79"/>
      <c r="K93" s="104"/>
    </row>
    <row r="94" spans="1:11" s="9" customFormat="1" ht="63.75" x14ac:dyDescent="0.2">
      <c r="A94" s="241"/>
      <c r="B94" s="239" t="s">
        <v>119</v>
      </c>
      <c r="C94" s="208"/>
      <c r="D94" s="204" t="s">
        <v>136</v>
      </c>
      <c r="E94" s="35"/>
      <c r="F94" s="34"/>
      <c r="G94" s="34"/>
      <c r="H94" s="63">
        <v>0.2</v>
      </c>
      <c r="I94" s="78">
        <f>IF(ISBLANK($E94),IF(ISBLANK($F94),0,$F$6),$E$6)*$H94</f>
        <v>0</v>
      </c>
      <c r="J94" s="82"/>
      <c r="K94" s="104"/>
    </row>
    <row r="95" spans="1:11" s="31" customFormat="1" ht="15" x14ac:dyDescent="0.2">
      <c r="B95" s="297"/>
      <c r="C95" s="297"/>
      <c r="D95" s="297"/>
      <c r="E95" s="53"/>
      <c r="F95" s="53"/>
      <c r="G95" s="53"/>
      <c r="H95" s="63">
        <f>SUM(H90:H94)</f>
        <v>1</v>
      </c>
      <c r="I95" s="80">
        <f>SUM(I90:I94)</f>
        <v>0</v>
      </c>
      <c r="J95" s="77"/>
      <c r="K95" s="103"/>
    </row>
    <row r="96" spans="1:11" s="9" customFormat="1" x14ac:dyDescent="0.2">
      <c r="A96" s="69"/>
      <c r="B96" s="69"/>
      <c r="C96" s="69"/>
      <c r="D96" s="69"/>
      <c r="E96" s="18"/>
      <c r="F96" s="18"/>
      <c r="G96" s="18"/>
      <c r="H96" s="64"/>
      <c r="I96" s="86"/>
      <c r="J96" s="50"/>
      <c r="K96" s="103"/>
    </row>
    <row r="97" spans="9:9" ht="15.75" x14ac:dyDescent="0.2">
      <c r="I97" s="182">
        <f>'Summary of Results Total Score'!I16</f>
        <v>0</v>
      </c>
    </row>
    <row r="98" spans="9:9" ht="25.5" x14ac:dyDescent="0.2">
      <c r="I98" s="181" t="s">
        <v>76</v>
      </c>
    </row>
  </sheetData>
  <sheetProtection selectLockedCells="1" selectUnlockedCells="1"/>
  <mergeCells count="19">
    <mergeCell ref="B95:D95"/>
    <mergeCell ref="B59:D59"/>
    <mergeCell ref="E59:H59"/>
    <mergeCell ref="B75:D75"/>
    <mergeCell ref="E75:H75"/>
    <mergeCell ref="B89:H89"/>
    <mergeCell ref="E3:I3"/>
    <mergeCell ref="E22:H22"/>
    <mergeCell ref="B50:D50"/>
    <mergeCell ref="E50:H50"/>
    <mergeCell ref="B42:H42"/>
    <mergeCell ref="I5:I7"/>
    <mergeCell ref="A7:D7"/>
    <mergeCell ref="B8:D8"/>
    <mergeCell ref="E5:G5"/>
    <mergeCell ref="B9:D9"/>
    <mergeCell ref="E9:H9"/>
    <mergeCell ref="B22:D22"/>
    <mergeCell ref="H5:H7"/>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27FF-ED35-4F91-B51D-39616CAB2D9C}">
  <sheetPr>
    <pageSetUpPr fitToPage="1"/>
  </sheetPr>
  <dimension ref="A1:GT93"/>
  <sheetViews>
    <sheetView showGridLines="0" zoomScale="60" zoomScaleNormal="60" zoomScaleSheetLayoutView="85" workbookViewId="0">
      <pane ySplit="7" topLeftCell="A101" activePane="bottomLeft" state="frozen"/>
      <selection pane="bottomLeft"/>
    </sheetView>
  </sheetViews>
  <sheetFormatPr defaultColWidth="9.28515625" defaultRowHeight="12.75" x14ac:dyDescent="0.2"/>
  <cols>
    <col min="1" max="1" width="3.7109375" style="14" customWidth="1"/>
    <col min="2" max="2" width="5.5703125" style="15" customWidth="1"/>
    <col min="3" max="3" width="3" style="14"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15" customWidth="1"/>
    <col min="10" max="10" width="2.28515625" style="10" customWidth="1"/>
    <col min="11" max="11" width="43.7109375" style="11" customWidth="1"/>
    <col min="12" max="16384" width="9.28515625" style="10"/>
  </cols>
  <sheetData>
    <row r="1" spans="1:11" s="3" customFormat="1" ht="12" customHeight="1" x14ac:dyDescent="0.2">
      <c r="A1" s="2"/>
      <c r="B1" s="2"/>
      <c r="C1" s="2"/>
      <c r="E1" s="2"/>
      <c r="F1" s="2"/>
      <c r="G1" s="2"/>
      <c r="H1" s="60"/>
      <c r="K1" s="186"/>
    </row>
    <row r="2" spans="1:11" s="31" customFormat="1" ht="15" x14ac:dyDescent="0.2">
      <c r="A2" s="99" t="s">
        <v>0</v>
      </c>
      <c r="B2" s="99"/>
      <c r="C2" s="99"/>
      <c r="E2" s="99"/>
      <c r="F2" s="99"/>
      <c r="G2" s="99"/>
      <c r="H2" s="99"/>
      <c r="K2" s="187"/>
    </row>
    <row r="3" spans="1:11" s="3" customFormat="1" x14ac:dyDescent="0.2">
      <c r="A3" s="60" t="s">
        <v>77</v>
      </c>
      <c r="B3" s="5"/>
      <c r="C3" s="5"/>
      <c r="E3" s="306" t="str">
        <f>Start!D17</f>
        <v>НИД ИНДУСТРИАЛЕН ФОНД АД</v>
      </c>
      <c r="F3" s="307"/>
      <c r="G3" s="307"/>
      <c r="H3" s="307"/>
      <c r="I3" s="307"/>
      <c r="J3" s="17"/>
      <c r="K3" s="186"/>
    </row>
    <row r="4" spans="1:11" s="9" customFormat="1" x14ac:dyDescent="0.2">
      <c r="D4" s="69"/>
      <c r="E4" s="18"/>
      <c r="F4" s="18"/>
      <c r="G4" s="18"/>
      <c r="H4" s="61"/>
      <c r="I4" s="19"/>
      <c r="K4" s="11"/>
    </row>
    <row r="5" spans="1:11" ht="21" customHeight="1" x14ac:dyDescent="0.2">
      <c r="A5" s="10"/>
      <c r="B5" s="10"/>
      <c r="C5" s="10"/>
      <c r="D5" s="70"/>
      <c r="E5" s="295" t="s">
        <v>108</v>
      </c>
      <c r="F5" s="296"/>
      <c r="G5" s="296"/>
      <c r="H5" s="299" t="s">
        <v>109</v>
      </c>
      <c r="I5" s="309" t="s">
        <v>110</v>
      </c>
      <c r="J5" s="67"/>
      <c r="K5" s="115" t="s">
        <v>107</v>
      </c>
    </row>
    <row r="6" spans="1:11" s="24" customFormat="1" ht="21" customHeight="1" x14ac:dyDescent="0.2">
      <c r="A6" s="20"/>
      <c r="B6" s="21"/>
      <c r="C6" s="22"/>
      <c r="D6" s="23"/>
      <c r="E6" s="106">
        <v>1</v>
      </c>
      <c r="F6" s="106">
        <v>0.5</v>
      </c>
      <c r="G6" s="106">
        <v>0</v>
      </c>
      <c r="H6" s="299"/>
      <c r="I6" s="310"/>
      <c r="J6" s="67"/>
      <c r="K6" s="184" t="s">
        <v>130</v>
      </c>
    </row>
    <row r="7" spans="1:11" s="24" customFormat="1" ht="22.5" x14ac:dyDescent="0.2">
      <c r="A7" s="292" t="s">
        <v>15</v>
      </c>
      <c r="B7" s="292"/>
      <c r="C7" s="292"/>
      <c r="D7" s="293"/>
      <c r="E7" s="102" t="s">
        <v>16</v>
      </c>
      <c r="F7" s="102" t="s">
        <v>17</v>
      </c>
      <c r="G7" s="102" t="s">
        <v>18</v>
      </c>
      <c r="H7" s="299"/>
      <c r="I7" s="311"/>
      <c r="J7" s="67"/>
      <c r="K7" s="185" t="s">
        <v>129</v>
      </c>
    </row>
    <row r="8" spans="1:11" s="24" customFormat="1" ht="11.25" customHeight="1" x14ac:dyDescent="0.2">
      <c r="A8" s="20"/>
      <c r="B8" s="294"/>
      <c r="C8" s="294"/>
      <c r="D8" s="294"/>
      <c r="E8" s="25"/>
      <c r="F8" s="25"/>
      <c r="G8" s="25"/>
      <c r="H8" s="62"/>
      <c r="I8" s="26"/>
      <c r="J8" s="27"/>
      <c r="K8" s="11"/>
    </row>
    <row r="9" spans="1:11" s="31" customFormat="1" ht="15" x14ac:dyDescent="0.2">
      <c r="A9" s="28" t="s">
        <v>19</v>
      </c>
      <c r="B9" s="298" t="s">
        <v>96</v>
      </c>
      <c r="C9" s="298"/>
      <c r="D9" s="297"/>
      <c r="E9" s="287"/>
      <c r="F9" s="287"/>
      <c r="G9" s="287"/>
      <c r="H9" s="287"/>
      <c r="I9" s="29">
        <v>0.1</v>
      </c>
      <c r="J9" s="30"/>
      <c r="K9" s="187"/>
    </row>
    <row r="10" spans="1:11" s="19" customFormat="1" ht="25.5" x14ac:dyDescent="0.2">
      <c r="A10" s="32"/>
      <c r="B10" s="118" t="s">
        <v>20</v>
      </c>
      <c r="C10" s="119"/>
      <c r="D10" s="203" t="s">
        <v>78</v>
      </c>
      <c r="E10" s="190" t="s">
        <v>235</v>
      </c>
      <c r="F10" s="92"/>
      <c r="G10" s="35"/>
      <c r="H10" s="196">
        <v>0.1</v>
      </c>
      <c r="I10" s="37">
        <f t="shared" ref="I10:I20" si="0">IF(ISBLANK($E10),IF(ISBLANK($F10),0,$F$6),$E$6)*$H10</f>
        <v>0.1</v>
      </c>
      <c r="J10" s="68"/>
      <c r="K10" s="274"/>
    </row>
    <row r="11" spans="1:11" s="19" customFormat="1" ht="89.25" x14ac:dyDescent="0.2">
      <c r="A11" s="32"/>
      <c r="B11" s="118" t="s">
        <v>21</v>
      </c>
      <c r="C11" s="119"/>
      <c r="D11" s="203" t="s">
        <v>165</v>
      </c>
      <c r="E11" s="190" t="s">
        <v>235</v>
      </c>
      <c r="F11" s="92"/>
      <c r="G11" s="35"/>
      <c r="H11" s="196">
        <v>0.1</v>
      </c>
      <c r="I11" s="37">
        <f t="shared" si="0"/>
        <v>0.1</v>
      </c>
      <c r="J11" s="68"/>
      <c r="K11" s="268" t="s">
        <v>277</v>
      </c>
    </row>
    <row r="12" spans="1:11" s="19" customFormat="1" ht="100.9" customHeight="1" x14ac:dyDescent="0.2">
      <c r="A12" s="32"/>
      <c r="B12" s="118" t="s">
        <v>22</v>
      </c>
      <c r="C12" s="119"/>
      <c r="D12" s="250" t="s">
        <v>233</v>
      </c>
      <c r="E12" s="190"/>
      <c r="F12" s="92" t="s">
        <v>235</v>
      </c>
      <c r="G12" s="35"/>
      <c r="H12" s="196">
        <v>0.1</v>
      </c>
      <c r="I12" s="37">
        <f t="shared" si="0"/>
        <v>0.05</v>
      </c>
      <c r="J12" s="68"/>
      <c r="K12" s="274"/>
    </row>
    <row r="13" spans="1:11" s="19" customFormat="1" ht="63.75" x14ac:dyDescent="0.2">
      <c r="A13" s="205"/>
      <c r="B13" s="118" t="s">
        <v>23</v>
      </c>
      <c r="C13" s="189"/>
      <c r="D13" s="203" t="s">
        <v>200</v>
      </c>
      <c r="E13" s="283" t="s">
        <v>235</v>
      </c>
      <c r="F13" s="92"/>
      <c r="G13" s="35"/>
      <c r="H13" s="196">
        <v>0.05</v>
      </c>
      <c r="I13" s="37">
        <f t="shared" si="0"/>
        <v>0.05</v>
      </c>
      <c r="J13" s="68"/>
      <c r="K13" s="274"/>
    </row>
    <row r="14" spans="1:11" s="19" customFormat="1" ht="51" x14ac:dyDescent="0.2">
      <c r="A14" s="205"/>
      <c r="B14" s="118" t="s">
        <v>24</v>
      </c>
      <c r="C14" s="189"/>
      <c r="D14" s="203" t="s">
        <v>217</v>
      </c>
      <c r="E14" s="190"/>
      <c r="F14" s="92"/>
      <c r="G14" s="35"/>
      <c r="H14" s="196">
        <v>0.05</v>
      </c>
      <c r="I14" s="37">
        <f t="shared" si="0"/>
        <v>0</v>
      </c>
      <c r="J14" s="68"/>
      <c r="K14" s="274"/>
    </row>
    <row r="15" spans="1:11" s="19" customFormat="1" ht="63.75" x14ac:dyDescent="0.2">
      <c r="A15" s="205"/>
      <c r="B15" s="118" t="s">
        <v>25</v>
      </c>
      <c r="C15" s="189"/>
      <c r="D15" s="203" t="s">
        <v>167</v>
      </c>
      <c r="E15" s="283" t="s">
        <v>235</v>
      </c>
      <c r="F15" s="92"/>
      <c r="G15" s="35"/>
      <c r="H15" s="196">
        <v>0.05</v>
      </c>
      <c r="I15" s="37">
        <f t="shared" si="0"/>
        <v>0.05</v>
      </c>
      <c r="J15" s="68"/>
      <c r="K15" s="274"/>
    </row>
    <row r="16" spans="1:11" s="19" customFormat="1" ht="51" x14ac:dyDescent="0.2">
      <c r="A16" s="32"/>
      <c r="B16" s="118" t="s">
        <v>114</v>
      </c>
      <c r="C16" s="119"/>
      <c r="D16" s="203" t="s">
        <v>156</v>
      </c>
      <c r="E16" s="190" t="s">
        <v>235</v>
      </c>
      <c r="F16" s="92"/>
      <c r="G16" s="35"/>
      <c r="H16" s="196">
        <v>0.1</v>
      </c>
      <c r="I16" s="37">
        <f>IF(ISBLANK($E16),IF(ISBLANK($F16),0,$F$6),$E$6)*$H16</f>
        <v>0.1</v>
      </c>
      <c r="J16" s="68"/>
      <c r="K16" s="268" t="s">
        <v>278</v>
      </c>
    </row>
    <row r="17" spans="1:11" s="19" customFormat="1" ht="51" x14ac:dyDescent="0.2">
      <c r="A17" s="32"/>
      <c r="B17" s="118" t="s">
        <v>161</v>
      </c>
      <c r="C17" s="119"/>
      <c r="D17" s="203" t="s">
        <v>201</v>
      </c>
      <c r="E17" s="190" t="s">
        <v>235</v>
      </c>
      <c r="F17" s="92"/>
      <c r="G17" s="35"/>
      <c r="H17" s="196">
        <v>0.1</v>
      </c>
      <c r="I17" s="37">
        <f t="shared" si="0"/>
        <v>0.1</v>
      </c>
      <c r="J17" s="68"/>
      <c r="K17" s="268" t="s">
        <v>279</v>
      </c>
    </row>
    <row r="18" spans="1:11" s="19" customFormat="1" ht="76.5" x14ac:dyDescent="0.2">
      <c r="A18" s="32"/>
      <c r="B18" s="118" t="s">
        <v>168</v>
      </c>
      <c r="C18" s="119"/>
      <c r="D18" s="203" t="s">
        <v>159</v>
      </c>
      <c r="E18" s="190"/>
      <c r="F18" s="92"/>
      <c r="G18" s="35" t="s">
        <v>235</v>
      </c>
      <c r="H18" s="196">
        <v>0.1</v>
      </c>
      <c r="I18" s="37">
        <f t="shared" si="0"/>
        <v>0</v>
      </c>
      <c r="J18" s="68"/>
      <c r="K18" s="274"/>
    </row>
    <row r="19" spans="1:11" s="19" customFormat="1" ht="76.5" x14ac:dyDescent="0.2">
      <c r="A19" s="32"/>
      <c r="B19" s="118" t="s">
        <v>169</v>
      </c>
      <c r="C19" s="121"/>
      <c r="D19" s="216" t="s">
        <v>132</v>
      </c>
      <c r="E19" s="190" t="s">
        <v>235</v>
      </c>
      <c r="F19" s="92"/>
      <c r="G19" s="88"/>
      <c r="H19" s="217">
        <v>0.15</v>
      </c>
      <c r="I19" s="90">
        <f t="shared" si="0"/>
        <v>0.15</v>
      </c>
      <c r="J19" s="68"/>
      <c r="K19" s="270" t="s">
        <v>280</v>
      </c>
    </row>
    <row r="20" spans="1:11" s="19" customFormat="1" ht="89.25" x14ac:dyDescent="0.2">
      <c r="A20" s="32"/>
      <c r="B20" s="118" t="s">
        <v>170</v>
      </c>
      <c r="C20" s="122"/>
      <c r="D20" s="203" t="s">
        <v>157</v>
      </c>
      <c r="E20" s="190"/>
      <c r="F20" s="92" t="s">
        <v>235</v>
      </c>
      <c r="G20" s="92"/>
      <c r="H20" s="218">
        <v>0.1</v>
      </c>
      <c r="I20" s="94">
        <f t="shared" si="0"/>
        <v>0.05</v>
      </c>
      <c r="J20" s="52"/>
      <c r="K20" s="270" t="s">
        <v>281</v>
      </c>
    </row>
    <row r="21" spans="1:11" s="19" customFormat="1" x14ac:dyDescent="0.2">
      <c r="A21" s="107"/>
      <c r="B21" s="120"/>
      <c r="C21" s="120"/>
      <c r="D21" s="123"/>
      <c r="E21" s="40"/>
      <c r="F21" s="40"/>
      <c r="G21" s="40"/>
      <c r="H21" s="91">
        <f>SUM(H10:H20)</f>
        <v>1</v>
      </c>
      <c r="I21" s="59">
        <f>SUM(I10:I20)</f>
        <v>0.75</v>
      </c>
      <c r="J21" s="68"/>
      <c r="K21" s="11"/>
    </row>
    <row r="22" spans="1:11" s="19" customFormat="1" ht="0.75" customHeight="1" x14ac:dyDescent="0.2">
      <c r="A22" s="38"/>
      <c r="B22" s="120"/>
      <c r="C22" s="120"/>
      <c r="D22" s="123"/>
      <c r="E22" s="40"/>
      <c r="F22" s="40"/>
      <c r="G22" s="40"/>
      <c r="H22" s="64"/>
      <c r="I22" s="42"/>
      <c r="J22" s="52"/>
      <c r="K22" s="11"/>
    </row>
    <row r="23" spans="1:11" s="19" customFormat="1" x14ac:dyDescent="0.2">
      <c r="A23" s="38"/>
      <c r="B23" s="120"/>
      <c r="C23" s="120"/>
      <c r="D23" s="123"/>
      <c r="E23" s="40"/>
      <c r="F23" s="40"/>
      <c r="G23" s="40"/>
      <c r="H23" s="64"/>
      <c r="I23" s="42"/>
      <c r="J23" s="52"/>
      <c r="K23" s="11"/>
    </row>
    <row r="24" spans="1:11" s="31" customFormat="1" ht="15" x14ac:dyDescent="0.2">
      <c r="A24" s="28" t="s">
        <v>26</v>
      </c>
      <c r="B24" s="304" t="s">
        <v>95</v>
      </c>
      <c r="C24" s="304"/>
      <c r="D24" s="305"/>
      <c r="E24" s="287"/>
      <c r="F24" s="287"/>
      <c r="G24" s="287"/>
      <c r="H24" s="287"/>
      <c r="I24" s="29">
        <v>0.1</v>
      </c>
      <c r="J24" s="30"/>
      <c r="K24" s="187"/>
    </row>
    <row r="25" spans="1:11" s="19" customFormat="1" ht="63.75" x14ac:dyDescent="0.2">
      <c r="A25" s="32"/>
      <c r="B25" s="118" t="s">
        <v>27</v>
      </c>
      <c r="C25" s="119"/>
      <c r="D25" s="203" t="s">
        <v>202</v>
      </c>
      <c r="E25" s="190" t="s">
        <v>235</v>
      </c>
      <c r="F25" s="34"/>
      <c r="G25" s="35"/>
      <c r="H25" s="63">
        <v>0.15</v>
      </c>
      <c r="I25" s="37">
        <f t="shared" ref="I25:I31" si="1">IF(ISBLANK($E25),IF(ISBLANK($F25),0,$F$6),$E$6)*$H25</f>
        <v>0.15</v>
      </c>
      <c r="J25" s="68"/>
      <c r="K25" s="268" t="s">
        <v>270</v>
      </c>
    </row>
    <row r="26" spans="1:11" s="19" customFormat="1" ht="76.5" x14ac:dyDescent="0.2">
      <c r="A26" s="32"/>
      <c r="B26" s="118" t="s">
        <v>28</v>
      </c>
      <c r="C26" s="119"/>
      <c r="D26" s="203" t="s">
        <v>203</v>
      </c>
      <c r="E26" s="190" t="s">
        <v>235</v>
      </c>
      <c r="F26" s="34"/>
      <c r="G26" s="35"/>
      <c r="H26" s="63">
        <v>0.2</v>
      </c>
      <c r="I26" s="37">
        <f t="shared" si="1"/>
        <v>0.2</v>
      </c>
      <c r="J26" s="68"/>
      <c r="K26" s="282" t="s">
        <v>271</v>
      </c>
    </row>
    <row r="27" spans="1:11" s="19" customFormat="1" ht="25.5" x14ac:dyDescent="0.2">
      <c r="A27" s="32"/>
      <c r="B27" s="118" t="s">
        <v>29</v>
      </c>
      <c r="C27" s="119"/>
      <c r="D27" s="203" t="s">
        <v>218</v>
      </c>
      <c r="E27" s="190" t="s">
        <v>235</v>
      </c>
      <c r="F27" s="190"/>
      <c r="G27" s="35"/>
      <c r="H27" s="63">
        <v>0.1</v>
      </c>
      <c r="I27" s="37">
        <f t="shared" si="1"/>
        <v>0.1</v>
      </c>
      <c r="J27" s="68"/>
      <c r="K27" s="268" t="s">
        <v>272</v>
      </c>
    </row>
    <row r="28" spans="1:11" s="19" customFormat="1" ht="114" customHeight="1" x14ac:dyDescent="0.2">
      <c r="A28" s="32"/>
      <c r="B28" s="118" t="s">
        <v>30</v>
      </c>
      <c r="C28" s="119"/>
      <c r="D28" s="203" t="s">
        <v>164</v>
      </c>
      <c r="E28" s="190"/>
      <c r="F28" s="34"/>
      <c r="G28" s="35" t="s">
        <v>235</v>
      </c>
      <c r="H28" s="63">
        <v>0.1</v>
      </c>
      <c r="I28" s="37">
        <f t="shared" si="1"/>
        <v>0</v>
      </c>
      <c r="J28" s="68"/>
      <c r="K28" s="268" t="s">
        <v>273</v>
      </c>
    </row>
    <row r="29" spans="1:11" s="19" customFormat="1" ht="63.75" x14ac:dyDescent="0.2">
      <c r="A29" s="32"/>
      <c r="B29" s="118" t="s">
        <v>31</v>
      </c>
      <c r="C29" s="119"/>
      <c r="D29" s="203" t="s">
        <v>204</v>
      </c>
      <c r="E29" s="190" t="s">
        <v>235</v>
      </c>
      <c r="F29" s="34"/>
      <c r="G29" s="35"/>
      <c r="H29" s="63">
        <v>0.15</v>
      </c>
      <c r="I29" s="37">
        <f t="shared" si="1"/>
        <v>0.15</v>
      </c>
      <c r="J29" s="68"/>
      <c r="K29" s="270" t="s">
        <v>274</v>
      </c>
    </row>
    <row r="30" spans="1:11" s="19" customFormat="1" ht="114.75" x14ac:dyDescent="0.2">
      <c r="A30" s="54"/>
      <c r="B30" s="118" t="s">
        <v>32</v>
      </c>
      <c r="C30" s="124"/>
      <c r="D30" s="203" t="s">
        <v>205</v>
      </c>
      <c r="E30" s="190" t="s">
        <v>235</v>
      </c>
      <c r="F30" s="34"/>
      <c r="G30" s="35"/>
      <c r="H30" s="63">
        <v>0.15</v>
      </c>
      <c r="I30" s="37">
        <f t="shared" si="1"/>
        <v>0.15</v>
      </c>
      <c r="J30" s="68"/>
      <c r="K30" s="282" t="s">
        <v>275</v>
      </c>
    </row>
    <row r="31" spans="1:11" s="19" customFormat="1" ht="102" x14ac:dyDescent="0.2">
      <c r="A31" s="108"/>
      <c r="B31" s="118" t="s">
        <v>33</v>
      </c>
      <c r="C31" s="119"/>
      <c r="D31" s="203" t="s">
        <v>150</v>
      </c>
      <c r="E31" s="190" t="s">
        <v>235</v>
      </c>
      <c r="F31" s="34"/>
      <c r="G31" s="34"/>
      <c r="H31" s="63">
        <v>0.15</v>
      </c>
      <c r="I31" s="37">
        <f t="shared" si="1"/>
        <v>0.15</v>
      </c>
      <c r="J31" s="68"/>
      <c r="K31" s="268" t="s">
        <v>276</v>
      </c>
    </row>
    <row r="32" spans="1:11" s="19" customFormat="1" ht="40.5" customHeight="1" x14ac:dyDescent="0.2">
      <c r="A32" s="107"/>
      <c r="B32" s="9"/>
      <c r="C32" s="55"/>
      <c r="E32" s="40"/>
      <c r="F32" s="40"/>
      <c r="G32" s="40"/>
      <c r="H32" s="63">
        <f>SUM(H25:H31)</f>
        <v>1</v>
      </c>
      <c r="I32" s="36">
        <f>SUM(I25:I31)</f>
        <v>0.9</v>
      </c>
      <c r="J32" s="68"/>
      <c r="K32" s="11"/>
    </row>
    <row r="33" spans="1:202" s="19" customFormat="1" x14ac:dyDescent="0.2">
      <c r="A33" s="38"/>
      <c r="B33" s="9"/>
      <c r="C33" s="39"/>
      <c r="D33" s="71"/>
      <c r="E33" s="40"/>
      <c r="F33" s="40"/>
      <c r="G33" s="40"/>
      <c r="H33" s="64"/>
      <c r="I33" s="42"/>
      <c r="J33" s="52"/>
      <c r="K33" s="11"/>
    </row>
    <row r="34" spans="1:202" s="19" customFormat="1" x14ac:dyDescent="0.2">
      <c r="A34" s="38"/>
      <c r="B34" s="9"/>
      <c r="C34" s="39"/>
      <c r="D34" s="71"/>
      <c r="E34" s="40"/>
      <c r="F34" s="40"/>
      <c r="G34" s="40"/>
      <c r="H34" s="64"/>
      <c r="I34" s="42"/>
      <c r="J34" s="52"/>
      <c r="K34" s="11"/>
    </row>
    <row r="35" spans="1:202" s="31" customFormat="1" ht="28.15" customHeight="1" x14ac:dyDescent="0.2">
      <c r="A35" s="31" t="s">
        <v>37</v>
      </c>
      <c r="B35" s="290" t="s">
        <v>106</v>
      </c>
      <c r="C35" s="290"/>
      <c r="D35" s="290"/>
      <c r="E35" s="287"/>
      <c r="F35" s="287"/>
      <c r="G35" s="287"/>
      <c r="H35" s="287"/>
      <c r="I35" s="44">
        <v>0.1</v>
      </c>
      <c r="J35" s="30"/>
      <c r="K35" s="187"/>
    </row>
    <row r="36" spans="1:202" s="19" customFormat="1" ht="89.25" x14ac:dyDescent="0.2">
      <c r="A36" s="32"/>
      <c r="B36" s="219" t="s">
        <v>38</v>
      </c>
      <c r="C36" s="220"/>
      <c r="D36" s="201" t="s">
        <v>151</v>
      </c>
      <c r="E36" s="190"/>
      <c r="F36" s="34" t="s">
        <v>235</v>
      </c>
      <c r="G36" s="34"/>
      <c r="H36" s="63">
        <v>0.15</v>
      </c>
      <c r="I36" s="37">
        <f t="shared" ref="I36:I42" si="2">IF(ISBLANK($E36),IF(ISBLANK($F36),0,$F$6),$E$6)*$H36</f>
        <v>7.4999999999999997E-2</v>
      </c>
      <c r="J36" s="68"/>
      <c r="K36" s="268" t="s">
        <v>263</v>
      </c>
    </row>
    <row r="37" spans="1:202" s="19" customFormat="1" ht="76.5" x14ac:dyDescent="0.2">
      <c r="A37" s="32"/>
      <c r="B37" s="219" t="s">
        <v>39</v>
      </c>
      <c r="C37" s="220"/>
      <c r="D37" s="201" t="s">
        <v>158</v>
      </c>
      <c r="E37" s="190" t="s">
        <v>235</v>
      </c>
      <c r="F37" s="58"/>
      <c r="G37" s="34"/>
      <c r="H37" s="63">
        <v>0.15</v>
      </c>
      <c r="I37" s="37">
        <f t="shared" si="2"/>
        <v>0.15</v>
      </c>
      <c r="J37" s="68"/>
      <c r="K37" s="268" t="s">
        <v>264</v>
      </c>
    </row>
    <row r="38" spans="1:202" s="19" customFormat="1" ht="38.25" x14ac:dyDescent="0.2">
      <c r="A38" s="32"/>
      <c r="B38" s="219" t="s">
        <v>40</v>
      </c>
      <c r="C38" s="220"/>
      <c r="D38" s="201" t="s">
        <v>115</v>
      </c>
      <c r="E38" s="190" t="s">
        <v>235</v>
      </c>
      <c r="F38" s="58"/>
      <c r="G38" s="34"/>
      <c r="H38" s="63">
        <v>0.15</v>
      </c>
      <c r="I38" s="37">
        <f t="shared" si="2"/>
        <v>0.15</v>
      </c>
      <c r="J38" s="68"/>
      <c r="K38" s="268" t="s">
        <v>265</v>
      </c>
    </row>
    <row r="39" spans="1:202" s="56" customFormat="1" ht="38.25" x14ac:dyDescent="0.2">
      <c r="A39" s="32"/>
      <c r="B39" s="219" t="s">
        <v>41</v>
      </c>
      <c r="C39" s="221"/>
      <c r="D39" s="201" t="s">
        <v>206</v>
      </c>
      <c r="E39" s="190" t="s">
        <v>235</v>
      </c>
      <c r="F39" s="58"/>
      <c r="G39" s="34"/>
      <c r="H39" s="63">
        <v>0.2</v>
      </c>
      <c r="I39" s="36">
        <f t="shared" si="2"/>
        <v>0.2</v>
      </c>
      <c r="J39" s="68"/>
      <c r="K39" s="270" t="s">
        <v>266</v>
      </c>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row>
    <row r="40" spans="1:202" s="19" customFormat="1" ht="89.25" x14ac:dyDescent="0.2">
      <c r="A40" s="32"/>
      <c r="B40" s="219" t="s">
        <v>42</v>
      </c>
      <c r="C40" s="220"/>
      <c r="D40" s="201" t="s">
        <v>145</v>
      </c>
      <c r="E40" s="190"/>
      <c r="F40" s="58" t="s">
        <v>235</v>
      </c>
      <c r="G40" s="34"/>
      <c r="H40" s="63">
        <v>0.15</v>
      </c>
      <c r="I40" s="37">
        <f t="shared" si="2"/>
        <v>7.4999999999999997E-2</v>
      </c>
      <c r="J40" s="68"/>
      <c r="K40" s="270" t="s">
        <v>267</v>
      </c>
    </row>
    <row r="41" spans="1:202" s="19" customFormat="1" ht="102" x14ac:dyDescent="0.2">
      <c r="A41" s="32"/>
      <c r="B41" s="219" t="s">
        <v>79</v>
      </c>
      <c r="C41" s="220"/>
      <c r="D41" s="201" t="s">
        <v>166</v>
      </c>
      <c r="E41" s="190"/>
      <c r="F41" s="58" t="s">
        <v>268</v>
      </c>
      <c r="G41" s="58"/>
      <c r="H41" s="199">
        <v>0.15</v>
      </c>
      <c r="I41" s="37">
        <f t="shared" si="2"/>
        <v>7.4999999999999997E-2</v>
      </c>
      <c r="J41" s="68"/>
      <c r="K41" s="281" t="s">
        <v>269</v>
      </c>
    </row>
    <row r="42" spans="1:202" s="3" customFormat="1" ht="102" x14ac:dyDescent="0.2">
      <c r="A42" s="32"/>
      <c r="B42" s="219" t="s">
        <v>171</v>
      </c>
      <c r="C42" s="222"/>
      <c r="D42" s="201" t="s">
        <v>207</v>
      </c>
      <c r="E42" s="190"/>
      <c r="F42" s="58"/>
      <c r="G42" s="58" t="s">
        <v>235</v>
      </c>
      <c r="H42" s="199">
        <v>0.05</v>
      </c>
      <c r="I42" s="37">
        <f t="shared" si="2"/>
        <v>0</v>
      </c>
      <c r="J42" s="68"/>
      <c r="K42" s="274"/>
    </row>
    <row r="43" spans="1:202" s="3" customFormat="1" x14ac:dyDescent="0.2">
      <c r="B43" s="223"/>
      <c r="C43" s="223"/>
      <c r="D43" s="224"/>
      <c r="E43" s="41"/>
      <c r="F43" s="41"/>
      <c r="G43" s="41"/>
      <c r="H43" s="63">
        <f>SUM(H36:H42)</f>
        <v>1</v>
      </c>
      <c r="I43" s="36">
        <f>SUM(I36:I42)</f>
        <v>0.72499999999999987</v>
      </c>
      <c r="J43" s="45"/>
      <c r="K43" s="186"/>
    </row>
    <row r="44" spans="1:202" s="3" customFormat="1" x14ac:dyDescent="0.2">
      <c r="B44" s="225"/>
      <c r="C44" s="225"/>
      <c r="D44" s="224"/>
      <c r="E44" s="41"/>
      <c r="F44" s="41"/>
      <c r="G44" s="41"/>
      <c r="H44" s="64"/>
      <c r="I44" s="42"/>
      <c r="J44" s="45"/>
      <c r="K44" s="186"/>
    </row>
    <row r="45" spans="1:202" s="47" customFormat="1" ht="15" x14ac:dyDescent="0.25">
      <c r="A45" s="28" t="s">
        <v>43</v>
      </c>
      <c r="B45" s="303" t="s">
        <v>90</v>
      </c>
      <c r="C45" s="303"/>
      <c r="D45" s="303"/>
      <c r="E45" s="287"/>
      <c r="F45" s="287"/>
      <c r="G45" s="287"/>
      <c r="H45" s="287"/>
      <c r="I45" s="29">
        <v>0.15</v>
      </c>
      <c r="J45" s="46"/>
      <c r="K45" s="187"/>
    </row>
    <row r="46" spans="1:202" s="19" customFormat="1" ht="63.75" x14ac:dyDescent="0.2">
      <c r="A46" s="32"/>
      <c r="B46" s="226" t="s">
        <v>44</v>
      </c>
      <c r="C46" s="220"/>
      <c r="D46" s="227" t="s">
        <v>208</v>
      </c>
      <c r="E46" s="190"/>
      <c r="F46" s="34" t="s">
        <v>235</v>
      </c>
      <c r="G46" s="34"/>
      <c r="H46" s="199">
        <v>0.1</v>
      </c>
      <c r="I46" s="37">
        <f t="shared" ref="I46:I48" si="3">IF(ISBLANK($E46),IF(ISBLANK($F46),0,$F$6),$E$6)*$H46</f>
        <v>0.05</v>
      </c>
      <c r="J46" s="68"/>
      <c r="K46" s="270" t="s">
        <v>259</v>
      </c>
    </row>
    <row r="47" spans="1:202" s="19" customFormat="1" ht="73.900000000000006" customHeight="1" x14ac:dyDescent="0.2">
      <c r="A47" s="32"/>
      <c r="B47" s="226" t="s">
        <v>45</v>
      </c>
      <c r="C47" s="220"/>
      <c r="D47" s="227" t="s">
        <v>209</v>
      </c>
      <c r="E47" s="190"/>
      <c r="F47" s="34" t="s">
        <v>235</v>
      </c>
      <c r="G47" s="34"/>
      <c r="H47" s="199">
        <v>0.1</v>
      </c>
      <c r="I47" s="37">
        <f t="shared" si="3"/>
        <v>0.05</v>
      </c>
      <c r="J47" s="68"/>
      <c r="K47" s="278" t="s">
        <v>260</v>
      </c>
    </row>
    <row r="48" spans="1:202" s="19" customFormat="1" ht="72" customHeight="1" x14ac:dyDescent="0.2">
      <c r="A48" s="32"/>
      <c r="B48" s="226" t="s">
        <v>47</v>
      </c>
      <c r="C48" s="220"/>
      <c r="D48" s="227" t="s">
        <v>210</v>
      </c>
      <c r="E48" s="190"/>
      <c r="F48" s="34" t="s">
        <v>249</v>
      </c>
      <c r="G48" s="34"/>
      <c r="H48" s="199">
        <v>0.05</v>
      </c>
      <c r="I48" s="37">
        <f t="shared" si="3"/>
        <v>2.5000000000000001E-2</v>
      </c>
      <c r="J48" s="68"/>
      <c r="K48" s="270" t="s">
        <v>259</v>
      </c>
    </row>
    <row r="49" spans="1:11" s="19" customFormat="1" ht="51" x14ac:dyDescent="0.2">
      <c r="A49" s="32"/>
      <c r="B49" s="226" t="s">
        <v>48</v>
      </c>
      <c r="C49" s="220"/>
      <c r="D49" s="227" t="s">
        <v>116</v>
      </c>
      <c r="E49" s="190" t="s">
        <v>249</v>
      </c>
      <c r="F49" s="34"/>
      <c r="G49" s="34"/>
      <c r="H49" s="63">
        <v>0.25</v>
      </c>
      <c r="I49" s="37">
        <f t="shared" ref="I49:I52" si="4">IF(ISBLANK($E49),IF(ISBLANK($F49),0,$F$6),$E$6)*$H49</f>
        <v>0.25</v>
      </c>
      <c r="J49" s="68"/>
      <c r="K49" s="270" t="s">
        <v>261</v>
      </c>
    </row>
    <row r="50" spans="1:11" s="19" customFormat="1" ht="25.5" x14ac:dyDescent="0.2">
      <c r="A50" s="32"/>
      <c r="B50" s="226" t="s">
        <v>178</v>
      </c>
      <c r="C50" s="220"/>
      <c r="D50" s="265" t="s">
        <v>234</v>
      </c>
      <c r="E50" s="190" t="s">
        <v>249</v>
      </c>
      <c r="F50" s="34"/>
      <c r="G50" s="34"/>
      <c r="H50" s="63">
        <v>0.15</v>
      </c>
      <c r="I50" s="37">
        <f t="shared" si="4"/>
        <v>0.15</v>
      </c>
      <c r="J50" s="68"/>
      <c r="K50" s="269"/>
    </row>
    <row r="51" spans="1:11" s="19" customFormat="1" ht="38.25" x14ac:dyDescent="0.2">
      <c r="A51" s="32"/>
      <c r="B51" s="226" t="s">
        <v>179</v>
      </c>
      <c r="C51" s="220"/>
      <c r="D51" s="227" t="s">
        <v>193</v>
      </c>
      <c r="E51" s="190" t="s">
        <v>235</v>
      </c>
      <c r="F51" s="34"/>
      <c r="G51" s="34"/>
      <c r="H51" s="63">
        <v>0.25</v>
      </c>
      <c r="I51" s="37">
        <f t="shared" si="4"/>
        <v>0.25</v>
      </c>
      <c r="J51" s="68"/>
      <c r="K51" s="270" t="s">
        <v>262</v>
      </c>
    </row>
    <row r="52" spans="1:11" s="19" customFormat="1" ht="25.5" x14ac:dyDescent="0.2">
      <c r="A52" s="245"/>
      <c r="B52" s="280" t="s">
        <v>219</v>
      </c>
      <c r="C52" s="249"/>
      <c r="D52" s="227" t="s">
        <v>224</v>
      </c>
      <c r="E52" s="279" t="s">
        <v>249</v>
      </c>
      <c r="F52" s="247"/>
      <c r="G52" s="247"/>
      <c r="H52" s="196">
        <v>0.1</v>
      </c>
      <c r="I52" s="258">
        <f t="shared" si="4"/>
        <v>0.1</v>
      </c>
      <c r="J52" s="68"/>
      <c r="K52" s="188"/>
    </row>
    <row r="53" spans="1:11" s="9" customFormat="1" x14ac:dyDescent="0.2">
      <c r="A53" s="48"/>
      <c r="B53" s="228"/>
      <c r="C53" s="229"/>
      <c r="D53" s="230"/>
      <c r="E53" s="49"/>
      <c r="F53" s="49"/>
      <c r="G53" s="49"/>
      <c r="H53" s="63">
        <f>SUM(H46:H52)</f>
        <v>1</v>
      </c>
      <c r="I53" s="36">
        <f>SUM(I46:I52)</f>
        <v>0.875</v>
      </c>
      <c r="J53" s="50"/>
      <c r="K53" s="11"/>
    </row>
    <row r="54" spans="1:11" ht="12" customHeight="1" x14ac:dyDescent="0.2">
      <c r="B54" s="308"/>
      <c r="C54" s="308"/>
      <c r="D54" s="308"/>
      <c r="I54" s="21"/>
    </row>
    <row r="55" spans="1:11" s="31" customFormat="1" ht="15" x14ac:dyDescent="0.2">
      <c r="A55" s="28" t="s">
        <v>49</v>
      </c>
      <c r="B55" s="303" t="s">
        <v>82</v>
      </c>
      <c r="C55" s="303"/>
      <c r="D55" s="303"/>
      <c r="E55" s="287"/>
      <c r="F55" s="287"/>
      <c r="G55" s="287"/>
      <c r="H55" s="287"/>
      <c r="I55" s="29">
        <v>0.2</v>
      </c>
      <c r="J55" s="30"/>
      <c r="K55" s="187"/>
    </row>
    <row r="56" spans="1:11" s="19" customFormat="1" ht="25.5" x14ac:dyDescent="0.2">
      <c r="A56" s="32"/>
      <c r="B56" s="231" t="s">
        <v>50</v>
      </c>
      <c r="C56" s="220"/>
      <c r="D56" s="244" t="s">
        <v>102</v>
      </c>
      <c r="E56" s="190" t="s">
        <v>249</v>
      </c>
      <c r="F56" s="34"/>
      <c r="G56" s="35"/>
      <c r="H56" s="66">
        <v>0.1</v>
      </c>
      <c r="I56" s="37">
        <f t="shared" ref="I56:I66" si="5">IF(ISBLANK($E56),IF(ISBLANK($F56),0,$F$6),$E$6)*$H56</f>
        <v>0.1</v>
      </c>
      <c r="J56" s="68"/>
      <c r="K56" s="268" t="s">
        <v>255</v>
      </c>
    </row>
    <row r="57" spans="1:11" s="19" customFormat="1" ht="162" customHeight="1" x14ac:dyDescent="0.2">
      <c r="A57" s="32"/>
      <c r="B57" s="231" t="s">
        <v>51</v>
      </c>
      <c r="C57" s="220"/>
      <c r="D57" s="201" t="s">
        <v>152</v>
      </c>
      <c r="E57" s="190"/>
      <c r="F57" s="34" t="s">
        <v>235</v>
      </c>
      <c r="G57" s="35"/>
      <c r="H57" s="63">
        <v>0.1</v>
      </c>
      <c r="I57" s="37">
        <f t="shared" si="5"/>
        <v>0.05</v>
      </c>
      <c r="J57" s="68"/>
      <c r="K57" s="268" t="s">
        <v>254</v>
      </c>
    </row>
    <row r="58" spans="1:11" s="19" customFormat="1" ht="50.65" customHeight="1" x14ac:dyDescent="0.2">
      <c r="A58" s="32"/>
      <c r="B58" s="231" t="s">
        <v>52</v>
      </c>
      <c r="C58" s="220"/>
      <c r="D58" s="201" t="s">
        <v>53</v>
      </c>
      <c r="E58" s="190" t="s">
        <v>235</v>
      </c>
      <c r="F58" s="34"/>
      <c r="G58" s="35"/>
      <c r="H58" s="63">
        <v>0.1</v>
      </c>
      <c r="I58" s="37">
        <f t="shared" si="5"/>
        <v>0.1</v>
      </c>
      <c r="J58" s="68"/>
      <c r="K58" s="268" t="s">
        <v>256</v>
      </c>
    </row>
    <row r="59" spans="1:11" s="19" customFormat="1" ht="44.65" customHeight="1" x14ac:dyDescent="0.2">
      <c r="A59" s="32"/>
      <c r="B59" s="231" t="s">
        <v>54</v>
      </c>
      <c r="C59" s="220"/>
      <c r="D59" s="201" t="s">
        <v>140</v>
      </c>
      <c r="E59" s="190" t="s">
        <v>235</v>
      </c>
      <c r="F59" s="34"/>
      <c r="G59" s="35"/>
      <c r="H59" s="63">
        <v>0.1</v>
      </c>
      <c r="I59" s="37">
        <f t="shared" si="5"/>
        <v>0.1</v>
      </c>
      <c r="J59" s="68"/>
      <c r="K59" s="268" t="s">
        <v>257</v>
      </c>
    </row>
    <row r="60" spans="1:11" s="19" customFormat="1" ht="102" x14ac:dyDescent="0.2">
      <c r="A60" s="32"/>
      <c r="B60" s="231" t="s">
        <v>55</v>
      </c>
      <c r="C60" s="220"/>
      <c r="D60" s="201" t="s">
        <v>163</v>
      </c>
      <c r="E60" s="190" t="s">
        <v>235</v>
      </c>
      <c r="F60" s="34"/>
      <c r="G60" s="34"/>
      <c r="H60" s="63">
        <v>0.1</v>
      </c>
      <c r="I60" s="37">
        <f t="shared" si="5"/>
        <v>0.1</v>
      </c>
      <c r="J60" s="68"/>
      <c r="K60" s="277" t="s">
        <v>258</v>
      </c>
    </row>
    <row r="61" spans="1:11" s="19" customFormat="1" ht="25.5" x14ac:dyDescent="0.2">
      <c r="A61" s="266"/>
      <c r="B61" s="231" t="s">
        <v>220</v>
      </c>
      <c r="C61" s="220"/>
      <c r="D61" s="201" t="s">
        <v>221</v>
      </c>
      <c r="E61" s="267" t="s">
        <v>249</v>
      </c>
      <c r="F61" s="257"/>
      <c r="G61" s="257"/>
      <c r="H61" s="196">
        <v>0.05</v>
      </c>
      <c r="I61" s="258">
        <f t="shared" si="5"/>
        <v>0.05</v>
      </c>
      <c r="J61" s="68"/>
      <c r="K61" s="188"/>
    </row>
    <row r="62" spans="1:11" s="19" customFormat="1" ht="38.25" x14ac:dyDescent="0.2">
      <c r="A62" s="266"/>
      <c r="B62" s="231" t="s">
        <v>222</v>
      </c>
      <c r="C62" s="220"/>
      <c r="D62" s="201" t="s">
        <v>225</v>
      </c>
      <c r="E62" s="267" t="s">
        <v>249</v>
      </c>
      <c r="F62" s="257"/>
      <c r="G62" s="257"/>
      <c r="H62" s="196">
        <v>0.1</v>
      </c>
      <c r="I62" s="258">
        <f t="shared" si="5"/>
        <v>0.1</v>
      </c>
      <c r="J62" s="68"/>
      <c r="K62" s="188"/>
    </row>
    <row r="63" spans="1:11" s="19" customFormat="1" ht="63.75" x14ac:dyDescent="0.2">
      <c r="A63" s="32"/>
      <c r="B63" s="231" t="s">
        <v>56</v>
      </c>
      <c r="C63" s="220"/>
      <c r="D63" s="201" t="s">
        <v>142</v>
      </c>
      <c r="E63" s="190" t="s">
        <v>235</v>
      </c>
      <c r="F63" s="34"/>
      <c r="G63" s="34"/>
      <c r="H63" s="63">
        <v>0.1</v>
      </c>
      <c r="I63" s="37">
        <f t="shared" si="5"/>
        <v>0.1</v>
      </c>
      <c r="J63" s="68"/>
      <c r="K63" s="276" t="s">
        <v>250</v>
      </c>
    </row>
    <row r="64" spans="1:11" s="19" customFormat="1" ht="76.5" x14ac:dyDescent="0.2">
      <c r="A64" s="32"/>
      <c r="B64" s="231" t="s">
        <v>57</v>
      </c>
      <c r="C64" s="220"/>
      <c r="D64" s="201" t="s">
        <v>153</v>
      </c>
      <c r="E64" s="190" t="s">
        <v>235</v>
      </c>
      <c r="F64" s="34"/>
      <c r="G64" s="34"/>
      <c r="H64" s="63">
        <v>0.1</v>
      </c>
      <c r="I64" s="37">
        <f t="shared" si="5"/>
        <v>0.1</v>
      </c>
      <c r="J64" s="68"/>
      <c r="K64" s="275" t="s">
        <v>251</v>
      </c>
    </row>
    <row r="65" spans="1:11" s="19" customFormat="1" ht="63.75" x14ac:dyDescent="0.2">
      <c r="A65" s="32"/>
      <c r="B65" s="231" t="s">
        <v>58</v>
      </c>
      <c r="C65" s="220"/>
      <c r="D65" s="201" t="s">
        <v>143</v>
      </c>
      <c r="E65" s="190" t="s">
        <v>235</v>
      </c>
      <c r="F65" s="34"/>
      <c r="G65" s="34"/>
      <c r="H65" s="63">
        <v>0.05</v>
      </c>
      <c r="I65" s="37">
        <f t="shared" si="5"/>
        <v>0.05</v>
      </c>
      <c r="J65" s="68"/>
      <c r="K65" s="268" t="s">
        <v>252</v>
      </c>
    </row>
    <row r="66" spans="1:11" s="19" customFormat="1" ht="63.75" x14ac:dyDescent="0.2">
      <c r="A66" s="32"/>
      <c r="B66" s="231" t="s">
        <v>59</v>
      </c>
      <c r="C66" s="220"/>
      <c r="D66" s="201" t="s">
        <v>154</v>
      </c>
      <c r="E66" s="190" t="s">
        <v>235</v>
      </c>
      <c r="F66" s="34"/>
      <c r="G66" s="34"/>
      <c r="H66" s="63">
        <v>0.1</v>
      </c>
      <c r="I66" s="37">
        <f t="shared" si="5"/>
        <v>0.1</v>
      </c>
      <c r="J66" s="68"/>
      <c r="K66" s="268" t="s">
        <v>253</v>
      </c>
    </row>
    <row r="67" spans="1:11" s="19" customFormat="1" x14ac:dyDescent="0.2">
      <c r="A67" s="38"/>
      <c r="B67" s="232"/>
      <c r="C67" s="233"/>
      <c r="D67" s="234"/>
      <c r="E67" s="40"/>
      <c r="F67" s="40"/>
      <c r="G67" s="40"/>
      <c r="H67" s="63">
        <f>SUM(H56:H66)</f>
        <v>1</v>
      </c>
      <c r="I67" s="36">
        <f>SUM(I56:I66)</f>
        <v>0.95</v>
      </c>
      <c r="J67" s="68"/>
      <c r="K67" s="11"/>
    </row>
    <row r="68" spans="1:11" s="3" customFormat="1" x14ac:dyDescent="0.2">
      <c r="B68" s="225"/>
      <c r="C68" s="225"/>
      <c r="D68" s="224"/>
      <c r="E68" s="41"/>
      <c r="F68" s="41"/>
      <c r="G68" s="41"/>
      <c r="H68" s="64"/>
      <c r="I68" s="42"/>
      <c r="J68" s="45"/>
      <c r="K68" s="186"/>
    </row>
    <row r="69" spans="1:11" s="31" customFormat="1" ht="15" x14ac:dyDescent="0.25">
      <c r="A69" s="28" t="s">
        <v>60</v>
      </c>
      <c r="B69" s="301" t="s">
        <v>87</v>
      </c>
      <c r="C69" s="301"/>
      <c r="D69" s="301"/>
      <c r="E69" s="302"/>
      <c r="F69" s="302"/>
      <c r="G69" s="302"/>
      <c r="H69" s="302"/>
      <c r="I69" s="44">
        <v>0.2</v>
      </c>
      <c r="J69" s="30"/>
      <c r="K69" s="187"/>
    </row>
    <row r="70" spans="1:11" s="31" customFormat="1" ht="76.5" x14ac:dyDescent="0.25">
      <c r="A70" s="32"/>
      <c r="B70" s="219" t="s">
        <v>61</v>
      </c>
      <c r="C70" s="235"/>
      <c r="D70" s="201" t="s">
        <v>211</v>
      </c>
      <c r="E70" s="190"/>
      <c r="F70" s="92" t="s">
        <v>235</v>
      </c>
      <c r="G70" s="92"/>
      <c r="H70" s="237">
        <v>0.05</v>
      </c>
      <c r="I70" s="94">
        <f t="shared" ref="I70:I76" si="6">IF(ISBLANK($E70),IF(ISBLANK($F70),0,$F$6),$E$6)*$H70</f>
        <v>2.5000000000000001E-2</v>
      </c>
      <c r="J70" s="30"/>
      <c r="K70" s="268" t="s">
        <v>241</v>
      </c>
    </row>
    <row r="71" spans="1:11" s="31" customFormat="1" ht="76.5" x14ac:dyDescent="0.25">
      <c r="A71" s="32"/>
      <c r="B71" s="219" t="s">
        <v>62</v>
      </c>
      <c r="C71" s="235"/>
      <c r="D71" s="201" t="s">
        <v>212</v>
      </c>
      <c r="E71" s="190"/>
      <c r="F71" s="92" t="s">
        <v>235</v>
      </c>
      <c r="G71" s="92"/>
      <c r="H71" s="237">
        <v>0.05</v>
      </c>
      <c r="I71" s="94">
        <f t="shared" si="6"/>
        <v>2.5000000000000001E-2</v>
      </c>
      <c r="J71" s="30"/>
      <c r="K71" s="270" t="s">
        <v>242</v>
      </c>
    </row>
    <row r="72" spans="1:11" s="19" customFormat="1" ht="127.5" x14ac:dyDescent="0.2">
      <c r="A72" s="32"/>
      <c r="B72" s="219" t="s">
        <v>63</v>
      </c>
      <c r="C72" s="220"/>
      <c r="D72" s="201" t="s">
        <v>155</v>
      </c>
      <c r="E72" s="190" t="s">
        <v>235</v>
      </c>
      <c r="F72" s="110"/>
      <c r="G72" s="111"/>
      <c r="H72" s="91">
        <v>0.1</v>
      </c>
      <c r="I72" s="112">
        <f t="shared" si="6"/>
        <v>0.1</v>
      </c>
      <c r="J72" s="68"/>
      <c r="K72" s="270" t="s">
        <v>243</v>
      </c>
    </row>
    <row r="73" spans="1:11" s="19" customFormat="1" ht="63.75" x14ac:dyDescent="0.2">
      <c r="A73" s="32"/>
      <c r="B73" s="219" t="s">
        <v>64</v>
      </c>
      <c r="C73" s="220"/>
      <c r="D73" s="201" t="s">
        <v>213</v>
      </c>
      <c r="E73" s="190" t="s">
        <v>235</v>
      </c>
      <c r="F73" s="34"/>
      <c r="G73" s="35"/>
      <c r="H73" s="63">
        <v>0.05</v>
      </c>
      <c r="I73" s="37">
        <f t="shared" si="6"/>
        <v>0.05</v>
      </c>
      <c r="J73" s="68"/>
      <c r="K73" s="270" t="s">
        <v>244</v>
      </c>
    </row>
    <row r="74" spans="1:11" s="246" customFormat="1" ht="51" x14ac:dyDescent="0.2">
      <c r="A74" s="248"/>
      <c r="B74" s="219" t="s">
        <v>228</v>
      </c>
      <c r="C74" s="220"/>
      <c r="D74" s="201" t="s">
        <v>223</v>
      </c>
      <c r="E74" s="190"/>
      <c r="F74" s="34"/>
      <c r="G74" s="35" t="s">
        <v>235</v>
      </c>
      <c r="H74" s="63">
        <v>0.05</v>
      </c>
      <c r="I74" s="37">
        <f t="shared" si="6"/>
        <v>0</v>
      </c>
      <c r="J74" s="68"/>
      <c r="K74" s="271"/>
    </row>
    <row r="75" spans="1:11" s="19" customFormat="1" ht="84.6" customHeight="1" x14ac:dyDescent="0.2">
      <c r="A75" s="32"/>
      <c r="B75" s="219" t="s">
        <v>65</v>
      </c>
      <c r="C75" s="220"/>
      <c r="D75" s="201" t="s">
        <v>133</v>
      </c>
      <c r="E75" s="190"/>
      <c r="F75" s="34" t="s">
        <v>249</v>
      </c>
      <c r="G75" s="35"/>
      <c r="H75" s="63">
        <v>0.1</v>
      </c>
      <c r="I75" s="37">
        <f t="shared" si="6"/>
        <v>0.05</v>
      </c>
      <c r="J75" s="68"/>
      <c r="K75" s="271" t="s">
        <v>245</v>
      </c>
    </row>
    <row r="76" spans="1:11" s="19" customFormat="1" ht="38.25" x14ac:dyDescent="0.2">
      <c r="A76" s="32"/>
      <c r="B76" s="219" t="s">
        <v>66</v>
      </c>
      <c r="C76" s="220"/>
      <c r="D76" s="201" t="s">
        <v>138</v>
      </c>
      <c r="E76" s="190" t="s">
        <v>235</v>
      </c>
      <c r="F76" s="34"/>
      <c r="G76" s="35"/>
      <c r="H76" s="63">
        <v>0.1</v>
      </c>
      <c r="I76" s="37">
        <f t="shared" si="6"/>
        <v>0.1</v>
      </c>
      <c r="J76" s="68"/>
      <c r="K76" s="272" t="s">
        <v>246</v>
      </c>
    </row>
    <row r="77" spans="1:11" s="19" customFormat="1" ht="63.75" x14ac:dyDescent="0.2">
      <c r="A77" s="32"/>
      <c r="B77" s="219" t="s">
        <v>67</v>
      </c>
      <c r="C77" s="233"/>
      <c r="D77" s="201" t="s">
        <v>214</v>
      </c>
      <c r="E77" s="190" t="s">
        <v>249</v>
      </c>
      <c r="F77" s="34"/>
      <c r="G77" s="35"/>
      <c r="H77" s="63">
        <v>0.15</v>
      </c>
      <c r="I77" s="37">
        <f t="shared" ref="I77:I81" si="7">IF(ISBLANK($E77),IF(ISBLANK($F77),0,$F$6),$E$6)*$H77</f>
        <v>0.15</v>
      </c>
      <c r="J77" s="68"/>
      <c r="K77" s="272" t="s">
        <v>246</v>
      </c>
    </row>
    <row r="78" spans="1:11" s="19" customFormat="1" ht="121.9" customHeight="1" x14ac:dyDescent="0.2">
      <c r="A78" s="32"/>
      <c r="B78" s="219" t="s">
        <v>68</v>
      </c>
      <c r="C78" s="233"/>
      <c r="D78" s="201" t="s">
        <v>198</v>
      </c>
      <c r="E78" s="190"/>
      <c r="F78" s="190"/>
      <c r="G78" s="89" t="s">
        <v>235</v>
      </c>
      <c r="H78" s="238">
        <v>0.1</v>
      </c>
      <c r="I78" s="90">
        <f t="shared" si="7"/>
        <v>0</v>
      </c>
      <c r="J78" s="68"/>
      <c r="K78" s="273" t="s">
        <v>247</v>
      </c>
    </row>
    <row r="79" spans="1:11" s="19" customFormat="1" ht="157.15" customHeight="1" x14ac:dyDescent="0.2">
      <c r="A79" s="32"/>
      <c r="B79" s="219" t="s">
        <v>127</v>
      </c>
      <c r="C79" s="229"/>
      <c r="D79" s="201" t="s">
        <v>215</v>
      </c>
      <c r="E79" s="190" t="s">
        <v>235</v>
      </c>
      <c r="F79" s="190"/>
      <c r="G79" s="89"/>
      <c r="H79" s="238">
        <v>0.1</v>
      </c>
      <c r="I79" s="90">
        <f t="shared" si="7"/>
        <v>0.1</v>
      </c>
      <c r="J79" s="68"/>
      <c r="K79" s="273" t="s">
        <v>247</v>
      </c>
    </row>
    <row r="80" spans="1:11" s="19" customFormat="1" ht="63.75" x14ac:dyDescent="0.2">
      <c r="A80" s="32"/>
      <c r="B80" s="219" t="s">
        <v>128</v>
      </c>
      <c r="C80" s="236"/>
      <c r="D80" s="201" t="s">
        <v>100</v>
      </c>
      <c r="E80" s="190" t="s">
        <v>235</v>
      </c>
      <c r="F80" s="92"/>
      <c r="G80" s="92"/>
      <c r="H80" s="93">
        <v>0.1</v>
      </c>
      <c r="I80" s="94">
        <f t="shared" si="7"/>
        <v>0.1</v>
      </c>
      <c r="J80" s="52"/>
      <c r="K80" s="268" t="s">
        <v>248</v>
      </c>
    </row>
    <row r="81" spans="1:11" s="19" customFormat="1" ht="51" x14ac:dyDescent="0.2">
      <c r="A81" s="32"/>
      <c r="B81" s="219" t="s">
        <v>172</v>
      </c>
      <c r="C81" s="233"/>
      <c r="D81" s="201" t="s">
        <v>117</v>
      </c>
      <c r="E81" s="190" t="s">
        <v>235</v>
      </c>
      <c r="F81" s="92"/>
      <c r="G81" s="92"/>
      <c r="H81" s="93">
        <v>0.05</v>
      </c>
      <c r="I81" s="94">
        <f t="shared" si="7"/>
        <v>0.05</v>
      </c>
      <c r="J81" s="52"/>
      <c r="K81" s="274"/>
    </row>
    <row r="82" spans="1:11" s="19" customFormat="1" x14ac:dyDescent="0.2">
      <c r="A82" s="38"/>
      <c r="B82" s="51"/>
      <c r="C82" s="39"/>
      <c r="D82" s="71"/>
      <c r="E82" s="40"/>
      <c r="F82" s="40"/>
      <c r="G82" s="40"/>
      <c r="H82" s="91">
        <f>SUM(H70:H81)</f>
        <v>1</v>
      </c>
      <c r="I82" s="59">
        <f>SUM(I70:I81)</f>
        <v>0.75</v>
      </c>
      <c r="J82" s="68"/>
      <c r="K82" s="11"/>
    </row>
    <row r="83" spans="1:11" s="9" customFormat="1" x14ac:dyDescent="0.2">
      <c r="A83" s="41"/>
      <c r="B83" s="3"/>
      <c r="C83" s="3"/>
      <c r="D83" s="69"/>
      <c r="E83" s="41"/>
      <c r="F83" s="41"/>
      <c r="G83" s="41"/>
      <c r="H83" s="64"/>
      <c r="I83" s="43"/>
      <c r="J83" s="52"/>
      <c r="K83" s="11"/>
    </row>
    <row r="84" spans="1:11" s="47" customFormat="1" ht="23.25" customHeight="1" x14ac:dyDescent="0.25">
      <c r="A84" s="95" t="s">
        <v>69</v>
      </c>
      <c r="B84" s="300" t="s">
        <v>105</v>
      </c>
      <c r="C84" s="300"/>
      <c r="D84" s="300"/>
      <c r="E84" s="300"/>
      <c r="F84" s="300"/>
      <c r="G84" s="300"/>
      <c r="H84" s="300"/>
      <c r="I84" s="96">
        <v>0.15</v>
      </c>
      <c r="J84" s="98"/>
      <c r="K84" s="187"/>
    </row>
    <row r="85" spans="1:11" s="19" customFormat="1" ht="51" x14ac:dyDescent="0.2">
      <c r="A85" s="32"/>
      <c r="B85" s="57" t="s">
        <v>70</v>
      </c>
      <c r="C85" s="33"/>
      <c r="D85" s="200" t="s">
        <v>71</v>
      </c>
      <c r="E85" s="190" t="s">
        <v>235</v>
      </c>
      <c r="F85" s="34"/>
      <c r="G85" s="34"/>
      <c r="H85" s="63">
        <v>0.2</v>
      </c>
      <c r="I85" s="37">
        <f>IF(ISBLANK($E85),IF(ISBLANK($F85),0,$F$6),$E$6)*$H85</f>
        <v>0.2</v>
      </c>
      <c r="J85" s="68"/>
      <c r="K85" s="268" t="s">
        <v>236</v>
      </c>
    </row>
    <row r="86" spans="1:11" s="19" customFormat="1" ht="25.5" x14ac:dyDescent="0.2">
      <c r="A86" s="32"/>
      <c r="B86" s="57" t="s">
        <v>72</v>
      </c>
      <c r="C86" s="33"/>
      <c r="D86" s="200" t="s">
        <v>73</v>
      </c>
      <c r="E86" s="190" t="s">
        <v>235</v>
      </c>
      <c r="F86" s="34"/>
      <c r="G86" s="34"/>
      <c r="H86" s="63">
        <v>0.2</v>
      </c>
      <c r="I86" s="37">
        <f>IF(ISBLANK($E86),IF(ISBLANK($F86),0,$F$6),$E$6)*$H86</f>
        <v>0.2</v>
      </c>
      <c r="J86" s="68"/>
      <c r="K86" s="268" t="s">
        <v>237</v>
      </c>
    </row>
    <row r="87" spans="1:11" s="19" customFormat="1" ht="76.5" x14ac:dyDescent="0.2">
      <c r="A87" s="32"/>
      <c r="B87" s="57" t="s">
        <v>74</v>
      </c>
      <c r="C87" s="33"/>
      <c r="D87" s="200" t="s">
        <v>75</v>
      </c>
      <c r="E87" s="190"/>
      <c r="F87" s="190" t="s">
        <v>235</v>
      </c>
      <c r="G87" s="88"/>
      <c r="H87" s="63">
        <v>0.2</v>
      </c>
      <c r="I87" s="37">
        <f>IF(ISBLANK($E87),IF(ISBLANK($F87),0,$F$6),$E$6)*$H87</f>
        <v>0.1</v>
      </c>
      <c r="J87" s="68"/>
      <c r="K87" s="269" t="s">
        <v>238</v>
      </c>
    </row>
    <row r="88" spans="1:11" s="19" customFormat="1" ht="76.5" x14ac:dyDescent="0.2">
      <c r="A88" s="32"/>
      <c r="B88" s="57" t="s">
        <v>118</v>
      </c>
      <c r="C88" s="113"/>
      <c r="D88" s="200" t="s">
        <v>135</v>
      </c>
      <c r="E88" s="190" t="s">
        <v>235</v>
      </c>
      <c r="F88" s="92"/>
      <c r="G88" s="92"/>
      <c r="H88" s="63">
        <v>0.2</v>
      </c>
      <c r="I88" s="37">
        <f>IF(ISBLANK($E88),IF(ISBLANK($F88),0,$F$6),$E$6)*$H88</f>
        <v>0.2</v>
      </c>
      <c r="J88" s="52"/>
      <c r="K88" s="268" t="s">
        <v>239</v>
      </c>
    </row>
    <row r="89" spans="1:11" s="19" customFormat="1" ht="89.25" x14ac:dyDescent="0.2">
      <c r="A89" s="32"/>
      <c r="B89" s="57" t="s">
        <v>119</v>
      </c>
      <c r="C89" s="114"/>
      <c r="D89" s="202" t="s">
        <v>136</v>
      </c>
      <c r="E89" s="190" t="s">
        <v>235</v>
      </c>
      <c r="F89" s="92"/>
      <c r="G89" s="92"/>
      <c r="H89" s="63">
        <v>0.2</v>
      </c>
      <c r="I89" s="37">
        <f>IF(ISBLANK($E89),IF(ISBLANK($F89),0,$F$6),$E$6)*$H89</f>
        <v>0.2</v>
      </c>
      <c r="J89" s="52"/>
      <c r="K89" s="268" t="s">
        <v>240</v>
      </c>
    </row>
    <row r="90" spans="1:11" x14ac:dyDescent="0.2">
      <c r="H90" s="63">
        <f>SUM(H85:H89)</f>
        <v>1</v>
      </c>
      <c r="I90" s="37">
        <f>SUM(I85:I89)</f>
        <v>0.89999999999999991</v>
      </c>
    </row>
    <row r="92" spans="1:11" ht="15.75" x14ac:dyDescent="0.2">
      <c r="I92" s="182">
        <f>'Summary of Results Total Score'!I48</f>
        <v>0.84375</v>
      </c>
    </row>
    <row r="93" spans="1:11" ht="25.5" x14ac:dyDescent="0.2">
      <c r="I93" s="181" t="s">
        <v>76</v>
      </c>
    </row>
  </sheetData>
  <sheetProtection selectLockedCells="1" selectUnlockedCells="1"/>
  <mergeCells count="20">
    <mergeCell ref="E3:I3"/>
    <mergeCell ref="B54:D54"/>
    <mergeCell ref="B55:D55"/>
    <mergeCell ref="E55:H55"/>
    <mergeCell ref="E24:H24"/>
    <mergeCell ref="E5:G5"/>
    <mergeCell ref="I5:I7"/>
    <mergeCell ref="H5:H7"/>
    <mergeCell ref="A7:D7"/>
    <mergeCell ref="B84:H84"/>
    <mergeCell ref="B8:D8"/>
    <mergeCell ref="B35:D35"/>
    <mergeCell ref="E35:H35"/>
    <mergeCell ref="B69:D69"/>
    <mergeCell ref="E69:H69"/>
    <mergeCell ref="E9:H9"/>
    <mergeCell ref="E45:H45"/>
    <mergeCell ref="B45:D45"/>
    <mergeCell ref="B24:D24"/>
    <mergeCell ref="B9:D9"/>
  </mergeCells>
  <phoneticPr fontId="0" type="noConversion"/>
  <hyperlinks>
    <hyperlink ref="K77" r:id="rId1" xr:uid="{CDA4DC30-6F3F-4480-8236-E598C637F8B9}"/>
    <hyperlink ref="K76" r:id="rId2" xr:uid="{6B6F7D49-5321-4F79-9086-7DD552E2D955}"/>
    <hyperlink ref="K63" r:id="rId3" xr:uid="{E6318A85-010C-40C1-BDBF-90E70AC56CEA}"/>
  </hyperlinks>
  <printOptions horizontalCentered="1"/>
  <pageMargins left="0.19685039370078741" right="0.19685039370078741" top="0.19685039370078741" bottom="0.19685039370078741" header="0.31496062992125984" footer="0.31496062992125984"/>
  <pageSetup paperSize="9" firstPageNumber="0" fitToHeight="0" orientation="landscape" horizontalDpi="300" verticalDpi="300" r:id="rId4"/>
  <headerFooter alignWithMargins="0"/>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C790-52DF-4C79-9C03-647DE5F63465}">
  <dimension ref="B1:T60"/>
  <sheetViews>
    <sheetView showGridLines="0" topLeftCell="A7" zoomScale="75" zoomScaleNormal="75" zoomScaleSheetLayoutView="100" workbookViewId="0">
      <selection activeCell="H26" sqref="H26"/>
    </sheetView>
  </sheetViews>
  <sheetFormatPr defaultColWidth="8.7109375" defaultRowHeight="12.75" x14ac:dyDescent="0.2"/>
  <cols>
    <col min="1" max="1" width="0.7109375" style="165" customWidth="1"/>
    <col min="2" max="2" width="1.28515625" style="165" customWidth="1"/>
    <col min="3" max="3" width="20.28515625" style="165" customWidth="1"/>
    <col min="4" max="5" width="11.7109375" style="165" customWidth="1"/>
    <col min="6" max="6" width="8.7109375" style="165" customWidth="1"/>
    <col min="7" max="7" width="1.28515625" style="165" customWidth="1"/>
    <col min="8" max="8" width="19.7109375" style="165" customWidth="1"/>
    <col min="9" max="10" width="11.7109375" style="165" customWidth="1"/>
    <col min="11" max="11" width="8.7109375" style="165" customWidth="1"/>
    <col min="12" max="12" width="1.28515625" style="165" customWidth="1"/>
    <col min="13" max="13" width="19.7109375" style="165" customWidth="1"/>
    <col min="14" max="15" width="11.7109375" style="165" customWidth="1"/>
    <col min="16" max="17" width="8.7109375" style="165" customWidth="1"/>
    <col min="18" max="18" width="15.7109375" style="165" customWidth="1"/>
    <col min="19" max="16384" width="8.7109375" style="165"/>
  </cols>
  <sheetData>
    <row r="1" spans="2:20" s="128" customFormat="1" ht="23.25" x14ac:dyDescent="0.3">
      <c r="C1" s="129" t="s">
        <v>131</v>
      </c>
      <c r="D1" s="129"/>
      <c r="E1" s="129"/>
      <c r="F1" s="129"/>
      <c r="G1" s="129"/>
      <c r="H1" s="129"/>
      <c r="I1" s="129"/>
      <c r="J1" s="129"/>
      <c r="K1" s="129"/>
      <c r="L1" s="129"/>
      <c r="M1" s="129"/>
      <c r="N1" s="129"/>
      <c r="O1" s="129"/>
    </row>
    <row r="2" spans="2:20" s="131" customFormat="1" ht="23.25" customHeight="1" x14ac:dyDescent="0.3">
      <c r="B2" s="130"/>
      <c r="C2" s="321" t="s">
        <v>0</v>
      </c>
      <c r="D2" s="321"/>
      <c r="E2" s="321"/>
      <c r="F2" s="321"/>
      <c r="G2" s="321"/>
      <c r="H2" s="321"/>
      <c r="I2" s="321"/>
      <c r="J2" s="321"/>
      <c r="K2" s="321"/>
      <c r="L2" s="321"/>
      <c r="M2" s="321"/>
      <c r="N2" s="321"/>
      <c r="O2" s="321"/>
    </row>
    <row r="3" spans="2:20" s="132" customFormat="1" ht="20.25" x14ac:dyDescent="0.3">
      <c r="C3" s="321" t="s">
        <v>80</v>
      </c>
      <c r="D3" s="321"/>
      <c r="E3" s="321"/>
      <c r="F3" s="321"/>
      <c r="G3" s="321"/>
      <c r="H3" s="321"/>
      <c r="I3" s="321"/>
      <c r="J3" s="321"/>
      <c r="K3" s="321"/>
      <c r="L3" s="321"/>
      <c r="M3" s="321"/>
      <c r="N3" s="321"/>
      <c r="O3" s="321"/>
    </row>
    <row r="4" spans="2:20" s="133" customFormat="1" ht="14.25" customHeight="1" x14ac:dyDescent="0.35">
      <c r="C4" s="134"/>
      <c r="D4" s="134"/>
      <c r="E4" s="134"/>
      <c r="F4" s="134"/>
      <c r="G4" s="134"/>
      <c r="H4" s="135"/>
      <c r="I4" s="135"/>
      <c r="J4" s="134"/>
      <c r="K4" s="136"/>
      <c r="L4" s="134"/>
      <c r="M4" s="134"/>
      <c r="N4" s="137"/>
      <c r="O4" s="134"/>
      <c r="Q4" s="138"/>
      <c r="R4" s="138"/>
      <c r="S4" s="138"/>
      <c r="T4" s="138"/>
    </row>
    <row r="5" spans="2:20" s="133" customFormat="1" ht="24" customHeight="1" x14ac:dyDescent="0.2">
      <c r="G5" s="312" t="s">
        <v>81</v>
      </c>
      <c r="H5" s="312"/>
      <c r="I5" s="312"/>
      <c r="J5" s="312"/>
    </row>
    <row r="6" spans="2:20" s="140" customFormat="1" ht="33" customHeight="1" x14ac:dyDescent="0.25">
      <c r="B6" s="139"/>
      <c r="C6" s="313" t="s">
        <v>82</v>
      </c>
      <c r="D6" s="313"/>
      <c r="E6" s="313"/>
      <c r="G6" s="312"/>
      <c r="H6" s="312"/>
      <c r="I6" s="312"/>
      <c r="J6" s="312"/>
      <c r="L6" s="312" t="s">
        <v>83</v>
      </c>
      <c r="M6" s="312"/>
      <c r="N6" s="312"/>
      <c r="O6" s="312"/>
      <c r="Q6" s="141"/>
      <c r="R6" s="141"/>
      <c r="S6" s="141"/>
      <c r="T6" s="141"/>
    </row>
    <row r="7" spans="2:20" s="140" customFormat="1" ht="34.5" customHeight="1" x14ac:dyDescent="0.25">
      <c r="B7" s="142"/>
      <c r="C7" s="313"/>
      <c r="D7" s="313"/>
      <c r="E7" s="313"/>
      <c r="G7" s="143"/>
      <c r="I7" s="144" t="s">
        <v>84</v>
      </c>
      <c r="J7" s="145"/>
      <c r="L7" s="312"/>
      <c r="M7" s="312"/>
      <c r="N7" s="312"/>
      <c r="O7" s="312"/>
      <c r="Q7" s="141"/>
      <c r="R7" s="141"/>
      <c r="S7" s="141"/>
      <c r="T7" s="141"/>
    </row>
    <row r="8" spans="2:20" s="140" customFormat="1" ht="15" x14ac:dyDescent="0.2">
      <c r="B8" s="143"/>
      <c r="D8" s="144" t="s">
        <v>84</v>
      </c>
      <c r="E8" s="145"/>
      <c r="G8" s="143"/>
      <c r="H8" s="133" t="s">
        <v>85</v>
      </c>
      <c r="I8" s="146">
        <f>'two-tier system'!I89</f>
        <v>0.15</v>
      </c>
      <c r="J8" s="147"/>
      <c r="L8" s="143"/>
      <c r="N8" s="144" t="s">
        <v>84</v>
      </c>
      <c r="O8" s="145"/>
      <c r="S8" s="144"/>
      <c r="T8" s="144"/>
    </row>
    <row r="9" spans="2:20" s="140" customFormat="1" ht="15" x14ac:dyDescent="0.2">
      <c r="B9" s="143"/>
      <c r="C9" s="133" t="s">
        <v>85</v>
      </c>
      <c r="D9" s="146">
        <f>'two-tier system'!I59</f>
        <v>0.2</v>
      </c>
      <c r="E9" s="147"/>
      <c r="G9" s="143"/>
      <c r="H9" s="133" t="s">
        <v>86</v>
      </c>
      <c r="I9" s="148">
        <f>'two-tier system'!I95</f>
        <v>0</v>
      </c>
      <c r="J9" s="147"/>
      <c r="L9" s="143"/>
      <c r="M9" s="133" t="s">
        <v>85</v>
      </c>
      <c r="N9" s="146">
        <f>'two-tier system'!I42</f>
        <v>0.1</v>
      </c>
      <c r="O9" s="147"/>
      <c r="R9" s="133"/>
      <c r="S9" s="146"/>
      <c r="T9" s="146"/>
    </row>
    <row r="10" spans="2:20" s="140" customFormat="1" ht="15" customHeight="1" x14ac:dyDescent="0.2">
      <c r="B10" s="143"/>
      <c r="C10" s="133" t="s">
        <v>86</v>
      </c>
      <c r="D10" s="149">
        <f>'two-tier system'!I71</f>
        <v>0</v>
      </c>
      <c r="E10" s="147"/>
      <c r="G10" s="150"/>
      <c r="H10" s="151"/>
      <c r="I10" s="152"/>
      <c r="J10" s="153"/>
      <c r="L10" s="143"/>
      <c r="M10" s="133" t="s">
        <v>86</v>
      </c>
      <c r="N10" s="149">
        <f>'two-tier system'!I49</f>
        <v>0</v>
      </c>
      <c r="O10" s="147"/>
      <c r="R10" s="133"/>
    </row>
    <row r="11" spans="2:20" s="140" customFormat="1" ht="15" x14ac:dyDescent="0.2">
      <c r="B11" s="150"/>
      <c r="C11" s="151"/>
      <c r="D11" s="152"/>
      <c r="E11" s="153"/>
      <c r="L11" s="150"/>
      <c r="M11" s="154"/>
      <c r="N11" s="154"/>
      <c r="O11" s="153"/>
    </row>
    <row r="12" spans="2:20" s="140" customFormat="1" x14ac:dyDescent="0.2"/>
    <row r="13" spans="2:20" s="140" customFormat="1" x14ac:dyDescent="0.2">
      <c r="G13" s="155"/>
      <c r="H13" s="156"/>
      <c r="I13" s="156"/>
      <c r="J13" s="157"/>
    </row>
    <row r="14" spans="2:20" s="140" customFormat="1" ht="12.75" customHeight="1" x14ac:dyDescent="0.25">
      <c r="B14" s="158"/>
      <c r="C14" s="315" t="s">
        <v>87</v>
      </c>
      <c r="D14" s="315"/>
      <c r="E14" s="315"/>
      <c r="G14" s="316" t="s">
        <v>88</v>
      </c>
      <c r="H14" s="316"/>
      <c r="I14" s="316"/>
      <c r="J14" s="316"/>
      <c r="L14" s="312" t="s">
        <v>89</v>
      </c>
      <c r="M14" s="312"/>
      <c r="N14" s="312"/>
      <c r="O14" s="312"/>
      <c r="Q14" s="141"/>
      <c r="R14" s="141"/>
      <c r="S14" s="141"/>
      <c r="T14" s="141"/>
    </row>
    <row r="15" spans="2:20" s="140" customFormat="1" ht="42.75" customHeight="1" x14ac:dyDescent="0.2">
      <c r="B15" s="159"/>
      <c r="C15" s="315"/>
      <c r="D15" s="315"/>
      <c r="E15" s="315"/>
      <c r="G15" s="316"/>
      <c r="H15" s="316"/>
      <c r="I15" s="316"/>
      <c r="J15" s="316"/>
      <c r="L15" s="312"/>
      <c r="M15" s="312"/>
      <c r="N15" s="312"/>
      <c r="O15" s="312"/>
      <c r="Q15" s="141"/>
      <c r="R15" s="141"/>
      <c r="S15" s="141"/>
      <c r="T15" s="141"/>
    </row>
    <row r="16" spans="2:20" s="140" customFormat="1" ht="15.75" customHeight="1" x14ac:dyDescent="0.2">
      <c r="B16" s="143"/>
      <c r="D16" s="144" t="s">
        <v>84</v>
      </c>
      <c r="E16" s="145"/>
      <c r="G16" s="143"/>
      <c r="H16" s="144" t="s">
        <v>76</v>
      </c>
      <c r="I16" s="149">
        <f>+(D9*D10)+(I8*I9)+(N9*N10)+(D17*D18)+(N17*N18)+(D25*D26)+(N25*N26)</f>
        <v>0</v>
      </c>
      <c r="J16" s="160"/>
      <c r="L16" s="143"/>
      <c r="N16" s="144" t="s">
        <v>84</v>
      </c>
      <c r="O16" s="145"/>
      <c r="S16" s="144"/>
      <c r="T16" s="144"/>
    </row>
    <row r="17" spans="2:20" s="140" customFormat="1" ht="20.25" customHeight="1" x14ac:dyDescent="0.2">
      <c r="B17" s="143"/>
      <c r="C17" s="133" t="s">
        <v>85</v>
      </c>
      <c r="D17" s="146">
        <f>'two-tier system'!I75</f>
        <v>0.2</v>
      </c>
      <c r="E17" s="147"/>
      <c r="G17" s="143"/>
      <c r="H17" s="161"/>
      <c r="I17" s="146"/>
      <c r="J17" s="147"/>
      <c r="L17" s="143"/>
      <c r="M17" s="133" t="s">
        <v>85</v>
      </c>
      <c r="N17" s="146">
        <f>'two-tier system'!I9</f>
        <v>0.1</v>
      </c>
      <c r="O17" s="147"/>
      <c r="T17" s="146"/>
    </row>
    <row r="18" spans="2:20" s="140" customFormat="1" ht="15" x14ac:dyDescent="0.2">
      <c r="B18" s="143"/>
      <c r="C18" s="133" t="s">
        <v>86</v>
      </c>
      <c r="D18" s="149">
        <f>'two-tier system'!I88</f>
        <v>0</v>
      </c>
      <c r="E18" s="147"/>
      <c r="G18" s="143"/>
      <c r="I18" s="133"/>
      <c r="J18" s="162"/>
      <c r="L18" s="143"/>
      <c r="M18" s="133" t="s">
        <v>86</v>
      </c>
      <c r="N18" s="149">
        <f>'two-tier system'!I20</f>
        <v>0</v>
      </c>
      <c r="O18" s="147"/>
      <c r="R18" s="133"/>
    </row>
    <row r="19" spans="2:20" s="140" customFormat="1" ht="15" x14ac:dyDescent="0.2">
      <c r="B19" s="150"/>
      <c r="C19" s="151"/>
      <c r="D19" s="152"/>
      <c r="E19" s="153"/>
      <c r="G19" s="143"/>
      <c r="J19" s="162"/>
      <c r="L19" s="150"/>
      <c r="M19" s="151"/>
      <c r="N19" s="163"/>
      <c r="O19" s="153"/>
    </row>
    <row r="20" spans="2:20" s="140" customFormat="1" x14ac:dyDescent="0.2">
      <c r="G20" s="150"/>
      <c r="H20" s="154"/>
      <c r="I20" s="154"/>
      <c r="J20" s="153"/>
    </row>
    <row r="21" spans="2:20" s="140" customFormat="1" ht="15" customHeight="1" x14ac:dyDescent="0.2"/>
    <row r="22" spans="2:20" s="140" customFormat="1" ht="15.75" customHeight="1" thickBot="1" x14ac:dyDescent="0.3">
      <c r="B22" s="158"/>
      <c r="C22" s="313" t="s">
        <v>90</v>
      </c>
      <c r="D22" s="313"/>
      <c r="E22" s="313"/>
      <c r="L22" s="312" t="s">
        <v>91</v>
      </c>
      <c r="M22" s="312"/>
      <c r="N22" s="312"/>
      <c r="O22" s="312"/>
      <c r="Q22" s="141"/>
      <c r="R22" s="141"/>
      <c r="S22" s="141"/>
      <c r="T22" s="141"/>
    </row>
    <row r="23" spans="2:20" s="140" customFormat="1" ht="36" customHeight="1" x14ac:dyDescent="0.25">
      <c r="B23" s="164"/>
      <c r="C23" s="313"/>
      <c r="D23" s="313"/>
      <c r="E23" s="313"/>
      <c r="G23" s="314"/>
      <c r="H23" s="314"/>
      <c r="I23" s="314"/>
      <c r="J23" s="314"/>
      <c r="L23" s="312"/>
      <c r="M23" s="312"/>
      <c r="N23" s="312"/>
      <c r="O23" s="312"/>
      <c r="Q23" s="141"/>
      <c r="R23" s="141"/>
      <c r="S23" s="141"/>
      <c r="T23" s="141"/>
    </row>
    <row r="24" spans="2:20" s="140" customFormat="1" ht="15" x14ac:dyDescent="0.2">
      <c r="B24" s="143"/>
      <c r="D24" s="144" t="s">
        <v>84</v>
      </c>
      <c r="E24" s="145"/>
      <c r="G24" s="314"/>
      <c r="H24" s="314"/>
      <c r="I24" s="314"/>
      <c r="J24" s="314"/>
      <c r="L24" s="143"/>
      <c r="M24" s="133"/>
      <c r="N24" s="144" t="s">
        <v>84</v>
      </c>
      <c r="O24" s="145"/>
      <c r="S24" s="144"/>
      <c r="T24" s="144"/>
    </row>
    <row r="25" spans="2:20" s="140" customFormat="1" ht="15" x14ac:dyDescent="0.2">
      <c r="B25" s="143"/>
      <c r="C25" s="133" t="s">
        <v>85</v>
      </c>
      <c r="D25" s="146">
        <f>'two-tier system'!I50</f>
        <v>0.15</v>
      </c>
      <c r="E25" s="147"/>
      <c r="I25" s="144"/>
      <c r="J25" s="144"/>
      <c r="L25" s="143"/>
      <c r="M25" s="133" t="s">
        <v>85</v>
      </c>
      <c r="N25" s="146">
        <f>'two-tier system'!I22</f>
        <v>0.1</v>
      </c>
      <c r="O25" s="147"/>
      <c r="R25" s="133"/>
      <c r="S25" s="146"/>
      <c r="T25" s="146"/>
    </row>
    <row r="26" spans="2:20" s="140" customFormat="1" ht="15" x14ac:dyDescent="0.2">
      <c r="B26" s="143"/>
      <c r="C26" s="133" t="s">
        <v>86</v>
      </c>
      <c r="D26" s="149">
        <f>'two-tier system'!I58</f>
        <v>0</v>
      </c>
      <c r="E26" s="147"/>
      <c r="H26" s="133"/>
      <c r="I26" s="146"/>
      <c r="J26" s="146"/>
      <c r="L26" s="143"/>
      <c r="M26" s="133" t="s">
        <v>86</v>
      </c>
      <c r="N26" s="149">
        <f>'two-tier system'!I40</f>
        <v>0</v>
      </c>
      <c r="O26" s="147"/>
      <c r="R26" s="133"/>
    </row>
    <row r="27" spans="2:20" s="140" customFormat="1" ht="21" customHeight="1" thickBot="1" x14ac:dyDescent="0.25">
      <c r="B27" s="150"/>
      <c r="C27" s="154"/>
      <c r="D27" s="154"/>
      <c r="E27" s="153"/>
      <c r="H27" s="133"/>
      <c r="I27" s="146"/>
      <c r="J27" s="146"/>
      <c r="L27" s="150"/>
      <c r="M27" s="151"/>
      <c r="N27" s="163"/>
      <c r="O27" s="153"/>
    </row>
    <row r="28" spans="2:20" ht="31.5" customHeight="1" x14ac:dyDescent="0.2">
      <c r="G28" s="140"/>
      <c r="H28" s="133"/>
      <c r="I28" s="146"/>
      <c r="J28" s="140"/>
    </row>
    <row r="29" spans="2:20" ht="31.5" customHeight="1" x14ac:dyDescent="0.2"/>
    <row r="30" spans="2:20" ht="31.5" customHeight="1" x14ac:dyDescent="0.2"/>
    <row r="31" spans="2:20" ht="31.5" customHeight="1" x14ac:dyDescent="0.2"/>
    <row r="32" spans="2:20" ht="31.5" customHeight="1" x14ac:dyDescent="0.2"/>
    <row r="33" spans="3:16" ht="31.5" customHeight="1" x14ac:dyDescent="0.2"/>
    <row r="34" spans="3:16" s="166" customFormat="1" ht="20.25" x14ac:dyDescent="0.3">
      <c r="C34" s="317" t="s">
        <v>92</v>
      </c>
      <c r="D34" s="317"/>
      <c r="E34" s="317"/>
      <c r="F34" s="317"/>
      <c r="G34" s="317"/>
      <c r="H34" s="317"/>
      <c r="I34" s="317"/>
      <c r="J34" s="317"/>
      <c r="K34" s="317"/>
      <c r="L34" s="317"/>
      <c r="M34" s="317"/>
      <c r="N34" s="317"/>
      <c r="O34" s="317"/>
      <c r="P34" s="317"/>
    </row>
    <row r="35" spans="3:16" s="166" customFormat="1" ht="20.25" x14ac:dyDescent="0.3">
      <c r="C35" s="320" t="s">
        <v>93</v>
      </c>
      <c r="D35" s="320"/>
      <c r="E35" s="320"/>
      <c r="F35" s="320"/>
      <c r="G35" s="320"/>
      <c r="H35" s="320"/>
      <c r="I35" s="320"/>
      <c r="J35" s="320"/>
      <c r="K35" s="320"/>
      <c r="L35" s="320"/>
      <c r="M35" s="320"/>
      <c r="N35" s="320"/>
      <c r="O35" s="320"/>
      <c r="P35" s="320"/>
    </row>
    <row r="36" spans="3:16" ht="22.5" customHeight="1" x14ac:dyDescent="0.2"/>
    <row r="37" spans="3:16" ht="27" customHeight="1" x14ac:dyDescent="0.2">
      <c r="C37" s="133"/>
      <c r="D37" s="133"/>
      <c r="E37" s="133"/>
      <c r="F37" s="133"/>
      <c r="G37" s="312" t="s">
        <v>81</v>
      </c>
      <c r="H37" s="312"/>
      <c r="I37" s="312"/>
      <c r="J37" s="312"/>
      <c r="K37" s="133"/>
    </row>
    <row r="38" spans="3:16" ht="35.25" customHeight="1" x14ac:dyDescent="0.2">
      <c r="C38" s="312" t="s">
        <v>82</v>
      </c>
      <c r="D38" s="312"/>
      <c r="E38" s="312"/>
      <c r="F38" s="140"/>
      <c r="G38" s="312"/>
      <c r="H38" s="312"/>
      <c r="I38" s="312"/>
      <c r="J38" s="312"/>
      <c r="K38" s="140"/>
      <c r="M38" s="312" t="s">
        <v>94</v>
      </c>
      <c r="N38" s="312"/>
      <c r="O38" s="312"/>
      <c r="P38" s="312"/>
    </row>
    <row r="39" spans="3:16" ht="41.25" customHeight="1" x14ac:dyDescent="0.2">
      <c r="C39" s="312"/>
      <c r="D39" s="312"/>
      <c r="E39" s="312"/>
      <c r="F39" s="140"/>
      <c r="G39" s="143"/>
      <c r="H39" s="140"/>
      <c r="I39" s="144" t="s">
        <v>84</v>
      </c>
      <c r="J39" s="145"/>
      <c r="K39" s="140"/>
      <c r="M39" s="312"/>
      <c r="N39" s="312"/>
      <c r="O39" s="312"/>
      <c r="P39" s="312"/>
    </row>
    <row r="40" spans="3:16" ht="15" x14ac:dyDescent="0.2">
      <c r="C40" s="143"/>
      <c r="D40" s="144" t="s">
        <v>84</v>
      </c>
      <c r="E40" s="145"/>
      <c r="F40" s="140"/>
      <c r="G40" s="143"/>
      <c r="H40" s="133" t="s">
        <v>85</v>
      </c>
      <c r="I40" s="146">
        <f>'one-tier system'!I84</f>
        <v>0.15</v>
      </c>
      <c r="J40" s="147"/>
      <c r="K40" s="140"/>
      <c r="M40" s="143"/>
      <c r="N40" s="144" t="s">
        <v>84</v>
      </c>
      <c r="P40" s="145"/>
    </row>
    <row r="41" spans="3:16" ht="15" x14ac:dyDescent="0.2">
      <c r="C41" s="167" t="s">
        <v>85</v>
      </c>
      <c r="D41" s="146">
        <f>'one-tier system'!I55</f>
        <v>0.2</v>
      </c>
      <c r="E41" s="147"/>
      <c r="F41" s="140"/>
      <c r="G41" s="143"/>
      <c r="H41" s="133" t="s">
        <v>86</v>
      </c>
      <c r="I41" s="149">
        <f>'one-tier system'!I90</f>
        <v>0.89999999999999991</v>
      </c>
      <c r="J41" s="147"/>
      <c r="K41" s="140"/>
      <c r="M41" s="167" t="s">
        <v>85</v>
      </c>
      <c r="N41" s="146">
        <f>'one-tier system'!I35</f>
        <v>0.1</v>
      </c>
      <c r="P41" s="147"/>
    </row>
    <row r="42" spans="3:16" ht="15" x14ac:dyDescent="0.2">
      <c r="C42" s="167" t="s">
        <v>86</v>
      </c>
      <c r="D42" s="149">
        <f>'one-tier system'!I67</f>
        <v>0.95</v>
      </c>
      <c r="E42" s="147"/>
      <c r="F42" s="140"/>
      <c r="G42" s="150"/>
      <c r="H42" s="151"/>
      <c r="I42" s="152"/>
      <c r="J42" s="153"/>
      <c r="K42" s="140"/>
      <c r="M42" s="167" t="s">
        <v>86</v>
      </c>
      <c r="N42" s="149">
        <f>'one-tier system'!I43</f>
        <v>0.72499999999999987</v>
      </c>
      <c r="P42" s="168"/>
    </row>
    <row r="43" spans="3:16" ht="15" x14ac:dyDescent="0.2">
      <c r="C43" s="169"/>
      <c r="D43" s="152"/>
      <c r="E43" s="153"/>
      <c r="F43" s="140"/>
      <c r="G43" s="140"/>
      <c r="H43" s="140"/>
      <c r="I43" s="140"/>
      <c r="J43" s="140"/>
      <c r="K43" s="140"/>
      <c r="M43" s="150"/>
      <c r="N43" s="154"/>
      <c r="O43" s="154"/>
      <c r="P43" s="153"/>
    </row>
    <row r="44" spans="3:16" x14ac:dyDescent="0.2">
      <c r="C44" s="140"/>
      <c r="D44" s="140"/>
      <c r="E44" s="140"/>
      <c r="F44" s="140"/>
      <c r="G44" s="140"/>
      <c r="H44" s="140"/>
      <c r="I44" s="140"/>
      <c r="J44" s="140"/>
      <c r="K44" s="140"/>
      <c r="M44" s="140"/>
      <c r="N44" s="140"/>
      <c r="O44" s="140"/>
      <c r="P44" s="140"/>
    </row>
    <row r="45" spans="3:16" x14ac:dyDescent="0.2">
      <c r="C45" s="140"/>
      <c r="D45" s="140"/>
      <c r="E45" s="140"/>
      <c r="F45" s="140"/>
      <c r="G45" s="170"/>
      <c r="H45" s="171"/>
      <c r="I45" s="171"/>
      <c r="J45" s="172"/>
      <c r="K45" s="140"/>
      <c r="M45" s="140"/>
      <c r="N45" s="140"/>
      <c r="O45" s="140"/>
      <c r="P45" s="140"/>
    </row>
    <row r="46" spans="3:16" ht="12.75" customHeight="1" x14ac:dyDescent="0.2">
      <c r="C46" s="318" t="s">
        <v>87</v>
      </c>
      <c r="D46" s="318"/>
      <c r="E46" s="318"/>
      <c r="F46" s="140"/>
      <c r="G46" s="319" t="s">
        <v>88</v>
      </c>
      <c r="H46" s="319"/>
      <c r="I46" s="319"/>
      <c r="J46" s="319"/>
      <c r="K46" s="140"/>
      <c r="M46" s="312" t="s">
        <v>95</v>
      </c>
      <c r="N46" s="312"/>
      <c r="O46" s="312"/>
      <c r="P46" s="312"/>
    </row>
    <row r="47" spans="3:16" ht="49.5" customHeight="1" x14ac:dyDescent="0.2">
      <c r="C47" s="318"/>
      <c r="D47" s="318"/>
      <c r="E47" s="318"/>
      <c r="F47" s="140"/>
      <c r="G47" s="319"/>
      <c r="H47" s="319"/>
      <c r="I47" s="319"/>
      <c r="J47" s="319"/>
      <c r="K47" s="140"/>
      <c r="M47" s="312"/>
      <c r="N47" s="312"/>
      <c r="O47" s="312"/>
      <c r="P47" s="312"/>
    </row>
    <row r="48" spans="3:16" ht="15" x14ac:dyDescent="0.2">
      <c r="C48" s="143"/>
      <c r="D48" s="144" t="s">
        <v>84</v>
      </c>
      <c r="E48" s="145"/>
      <c r="F48" s="140"/>
      <c r="G48" s="173"/>
      <c r="H48" s="144" t="s">
        <v>76</v>
      </c>
      <c r="I48" s="183">
        <f>+(D41*D42)+(I40*I41)+(N41*N42)+(D49*D50)+(N49*N50)+(D57*D58)+(N57*N58)</f>
        <v>0.84375</v>
      </c>
      <c r="J48" s="174"/>
      <c r="K48" s="140"/>
      <c r="M48" s="143"/>
      <c r="N48" s="144" t="s">
        <v>84</v>
      </c>
      <c r="P48" s="145"/>
    </row>
    <row r="49" spans="3:16" ht="15" x14ac:dyDescent="0.2">
      <c r="C49" s="167" t="s">
        <v>85</v>
      </c>
      <c r="D49" s="146">
        <f>'one-tier system'!I69</f>
        <v>0.2</v>
      </c>
      <c r="E49" s="147"/>
      <c r="F49" s="140"/>
      <c r="G49" s="173"/>
      <c r="H49" s="144"/>
      <c r="I49" s="149"/>
      <c r="J49" s="175"/>
      <c r="K49" s="140"/>
      <c r="M49" s="167" t="s">
        <v>85</v>
      </c>
      <c r="N49" s="146">
        <f>'one-tier system'!I24</f>
        <v>0.1</v>
      </c>
      <c r="P49" s="147"/>
    </row>
    <row r="50" spans="3:16" ht="15" x14ac:dyDescent="0.2">
      <c r="C50" s="167" t="s">
        <v>86</v>
      </c>
      <c r="D50" s="149">
        <f>'one-tier system'!I82</f>
        <v>0.75</v>
      </c>
      <c r="E50" s="147"/>
      <c r="F50" s="140"/>
      <c r="G50" s="173"/>
      <c r="J50" s="176"/>
      <c r="K50" s="140"/>
      <c r="M50" s="167" t="s">
        <v>86</v>
      </c>
      <c r="N50" s="149">
        <f>'one-tier system'!I32</f>
        <v>0.9</v>
      </c>
      <c r="P50" s="168"/>
    </row>
    <row r="51" spans="3:16" ht="15" x14ac:dyDescent="0.2">
      <c r="C51" s="169"/>
      <c r="D51" s="152"/>
      <c r="E51" s="153"/>
      <c r="F51" s="140"/>
      <c r="G51" s="173"/>
      <c r="H51" s="140"/>
      <c r="I51" s="140"/>
      <c r="J51" s="177"/>
      <c r="K51" s="140"/>
      <c r="M51" s="169"/>
      <c r="N51" s="152"/>
      <c r="O51" s="154"/>
      <c r="P51" s="153"/>
    </row>
    <row r="52" spans="3:16" x14ac:dyDescent="0.2">
      <c r="C52" s="140"/>
      <c r="D52" s="140"/>
      <c r="E52" s="140"/>
      <c r="F52" s="140"/>
      <c r="G52" s="178"/>
      <c r="H52" s="179"/>
      <c r="I52" s="179"/>
      <c r="J52" s="180"/>
      <c r="K52" s="140"/>
      <c r="M52" s="140"/>
      <c r="N52" s="140"/>
      <c r="O52" s="140"/>
      <c r="P52" s="140"/>
    </row>
    <row r="53" spans="3:16" x14ac:dyDescent="0.2">
      <c r="C53" s="140"/>
      <c r="D53" s="140"/>
      <c r="E53" s="140"/>
      <c r="F53" s="140"/>
      <c r="G53" s="140"/>
      <c r="H53" s="140"/>
      <c r="I53" s="140"/>
      <c r="J53" s="140"/>
      <c r="K53" s="140"/>
      <c r="M53" s="140"/>
      <c r="N53" s="140"/>
      <c r="O53" s="140"/>
      <c r="P53" s="140"/>
    </row>
    <row r="54" spans="3:16" ht="12.75" customHeight="1" thickBot="1" x14ac:dyDescent="0.25">
      <c r="C54" s="312" t="s">
        <v>90</v>
      </c>
      <c r="D54" s="312"/>
      <c r="E54" s="312"/>
      <c r="F54" s="140"/>
      <c r="G54" s="140"/>
      <c r="H54" s="140"/>
      <c r="I54" s="140"/>
      <c r="J54" s="140"/>
      <c r="K54" s="140"/>
      <c r="M54" s="312" t="s">
        <v>96</v>
      </c>
      <c r="N54" s="312"/>
      <c r="O54" s="312"/>
      <c r="P54" s="312"/>
    </row>
    <row r="55" spans="3:16" ht="42" customHeight="1" x14ac:dyDescent="0.2">
      <c r="C55" s="312"/>
      <c r="D55" s="312"/>
      <c r="E55" s="312"/>
      <c r="F55" s="140"/>
      <c r="G55" s="314"/>
      <c r="H55" s="314"/>
      <c r="I55" s="314"/>
      <c r="J55" s="314"/>
      <c r="K55" s="140"/>
      <c r="M55" s="312"/>
      <c r="N55" s="312"/>
      <c r="O55" s="312"/>
      <c r="P55" s="312"/>
    </row>
    <row r="56" spans="3:16" ht="13.9" customHeight="1" x14ac:dyDescent="0.2">
      <c r="C56" s="143"/>
      <c r="D56" s="144" t="s">
        <v>84</v>
      </c>
      <c r="E56" s="145"/>
      <c r="F56" s="140"/>
      <c r="G56" s="314"/>
      <c r="H56" s="314"/>
      <c r="I56" s="314"/>
      <c r="J56" s="314"/>
      <c r="K56" s="140"/>
      <c r="M56" s="143"/>
      <c r="N56" s="144" t="s">
        <v>84</v>
      </c>
      <c r="P56" s="145"/>
    </row>
    <row r="57" spans="3:16" ht="23.25" customHeight="1" x14ac:dyDescent="0.2">
      <c r="C57" s="167" t="s">
        <v>85</v>
      </c>
      <c r="D57" s="146">
        <f>'one-tier system'!I45</f>
        <v>0.15</v>
      </c>
      <c r="E57" s="147"/>
      <c r="F57" s="140"/>
      <c r="G57" s="140"/>
      <c r="H57" s="140"/>
      <c r="I57" s="144"/>
      <c r="J57" s="144"/>
      <c r="K57" s="140"/>
      <c r="M57" s="167" t="s">
        <v>85</v>
      </c>
      <c r="N57" s="146">
        <f>'one-tier system'!I9</f>
        <v>0.1</v>
      </c>
      <c r="P57" s="147"/>
    </row>
    <row r="58" spans="3:16" ht="15" x14ac:dyDescent="0.2">
      <c r="C58" s="167" t="s">
        <v>86</v>
      </c>
      <c r="D58" s="149">
        <f>'one-tier system'!I53</f>
        <v>0.875</v>
      </c>
      <c r="E58" s="147"/>
      <c r="F58" s="140"/>
      <c r="G58" s="140"/>
      <c r="H58" s="133"/>
      <c r="I58" s="146"/>
      <c r="J58" s="146"/>
      <c r="K58" s="140"/>
      <c r="M58" s="167" t="s">
        <v>86</v>
      </c>
      <c r="N58" s="149">
        <f>'one-tier system'!I21</f>
        <v>0.75</v>
      </c>
      <c r="P58" s="168"/>
    </row>
    <row r="59" spans="3:16" ht="15.75" thickBot="1" x14ac:dyDescent="0.25">
      <c r="C59" s="150"/>
      <c r="D59" s="154"/>
      <c r="E59" s="153"/>
      <c r="F59" s="140"/>
      <c r="G59" s="140"/>
      <c r="H59" s="133"/>
      <c r="I59" s="140"/>
      <c r="J59" s="146"/>
      <c r="K59" s="140"/>
      <c r="M59" s="169"/>
      <c r="N59" s="152"/>
      <c r="O59" s="154"/>
      <c r="P59" s="153"/>
    </row>
    <row r="60" spans="3:16" ht="15" x14ac:dyDescent="0.2">
      <c r="G60" s="140"/>
      <c r="H60" s="133"/>
      <c r="I60" s="146"/>
      <c r="J60" s="140"/>
    </row>
  </sheetData>
  <sheetProtection selectLockedCells="1" selectUnlockedCells="1"/>
  <mergeCells count="22">
    <mergeCell ref="C2:O2"/>
    <mergeCell ref="G5:J6"/>
    <mergeCell ref="C6:E7"/>
    <mergeCell ref="L6:O7"/>
    <mergeCell ref="C3:O3"/>
    <mergeCell ref="C34:P34"/>
    <mergeCell ref="G55:J56"/>
    <mergeCell ref="C54:E55"/>
    <mergeCell ref="M54:P55"/>
    <mergeCell ref="M46:P47"/>
    <mergeCell ref="G37:J38"/>
    <mergeCell ref="C46:E47"/>
    <mergeCell ref="C38:E39"/>
    <mergeCell ref="M38:P39"/>
    <mergeCell ref="G46:J47"/>
    <mergeCell ref="C35:P35"/>
    <mergeCell ref="L14:O15"/>
    <mergeCell ref="L22:O23"/>
    <mergeCell ref="C22:E23"/>
    <mergeCell ref="G23:J24"/>
    <mergeCell ref="C14:E15"/>
    <mergeCell ref="G14:J15"/>
  </mergeCells>
  <phoneticPr fontId="0" type="noConversion"/>
  <conditionalFormatting sqref="I9 D10 N10 I16 D18 N18 D26 N26 I41 D42 N42 I48 D50 N50 D58 N58">
    <cfRule type="cellIs" dxfId="2" priority="7" stopIfTrue="1" operator="lessThan">
      <formula>0.5</formula>
    </cfRule>
    <cfRule type="cellIs" dxfId="1" priority="8" stopIfTrue="1" operator="between">
      <formula>0.5</formula>
      <formula>0.66</formula>
    </cfRule>
    <cfRule type="cellIs" dxfId="0" priority="9"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DFCO</cp:lastModifiedBy>
  <cp:lastPrinted>2019-02-21T08:34:57Z</cp:lastPrinted>
  <dcterms:created xsi:type="dcterms:W3CDTF">2013-01-28T11:38:48Z</dcterms:created>
  <dcterms:modified xsi:type="dcterms:W3CDTF">2026-03-19T13:09:37Z</dcterms:modified>
</cp:coreProperties>
</file>