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475" tabRatio="674" activeTab="1"/>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<sst xmlns="http://schemas.openxmlformats.org/spreadsheetml/2006/main" count="473" uniqueCount="256">
  <si>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</si>
  <si>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</si>
  <si>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</si>
  <si>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</si>
  <si>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</si>
  <si>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</si>
  <si>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</si>
  <si>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</si>
  <si>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</si>
  <si>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</si>
  <si>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</si>
  <si>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</si>
  <si>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</si>
  <si>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</si>
  <si>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</si>
  <si>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</si>
  <si>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</si>
  <si>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</si>
  <si>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</si>
  <si>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</si>
  <si>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</si>
  <si>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</si>
  <si>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</si>
  <si>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</si>
  <si>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</si>
  <si>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</si>
  <si>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</si>
  <si>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</si>
  <si>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</si>
  <si>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</si>
  <si>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</si>
  <si>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</si>
  <si>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</si>
  <si>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</si>
  <si>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</si>
  <si>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</si>
  <si>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</si>
  <si>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</si>
  <si>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</si>
  <si>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</si>
  <si>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</si>
  <si>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</si>
  <si>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</si>
  <si>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</si>
  <si>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</si>
  <si>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</si>
  <si>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</si>
  <si>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</si>
  <si>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</si>
  <si>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</si>
  <si>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</si>
  <si>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</si>
  <si>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</si>
  <si>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</si>
  <si>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</si>
  <si>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</si>
  <si>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</si>
  <si>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</si>
  <si>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</si>
  <si>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</si>
  <si>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</si>
  <si>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</si>
  <si>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</si>
  <si>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</si>
  <si>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</si>
  <si>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</si>
  <si>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</si>
  <si>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</si>
  <si>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</si>
  <si>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</si>
  <si>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</si>
  <si>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</si>
  <si>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</si>
  <si>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</si>
  <si>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</si>
  <si>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</si>
  <si>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</si>
  <si>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</si>
  <si>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</si>
  <si>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</si>
  <si>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</si>
  <si>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</si>
  <si>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</si>
  <si>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</si>
  <si>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</si>
  <si>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</si>
  <si>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</si>
  <si>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</si>
  <si>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</si>
  <si>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</si>
  <si>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</si>
  <si>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</si>
  <si>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</si>
  <si>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</si>
  <si>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</si>
  <si>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</si>
  <si>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</si>
  <si>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</si>
  <si>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</si>
  <si>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</si>
  <si>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</si>
  <si>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</si>
  <si>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</si>
  <si>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</si>
  <si>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</si>
  <si>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</si>
  <si>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</si>
  <si>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</si>
  <si>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</si>
  <si>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</si>
  <si>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</si>
  <si>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</si>
  <si>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</si>
  <si>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</si>
  <si>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</si>
  <si>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</si>
  <si>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</si>
  <si>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</si>
  <si>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</si>
  <si>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</si>
  <si>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</si>
  <si>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</si>
  <si>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</si>
  <si>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</si>
  <si>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</si>
  <si>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</si>
  <si>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</si>
  <si>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</si>
  <si>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</si>
  <si>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</si>
  <si>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</si>
  <si>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</si>
  <si>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</si>
  <si>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</si>
  <si>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</si>
  <si>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</si>
  <si>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</si>
  <si>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</si>
  <si>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</si>
  <si>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</si>
  <si>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</si>
  <si>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</si>
  <si>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</si>
  <si>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</si>
  <si>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</si>
  <si>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</si>
  <si>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</si>
  <si>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</si>
  <si>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</si>
  <si>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</si>
  <si>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</si>
  <si>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</si>
  <si>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</si>
  <si>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</si>
  <si>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</si>
  <si>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</si>
  <si>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</si>
  <si>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</si>
  <si>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</si>
  <si>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</si>
  <si>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</si>
  <si>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</si>
  <si>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</si>
  <si>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</si>
  <si>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</si>
  <si>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</si>
  <si>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</si>
  <si>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</si>
  <si>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</si>
  <si>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</si>
  <si>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</si>
  <si>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</si>
  <si>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</si>
  <si>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</si>
  <si>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</si>
  <si>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</si>
  <si>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</si>
  <si>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</si>
  <si>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</si>
  <si>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</si>
  <si>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</si>
  <si>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</si>
  <si>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</si>
  <si>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</si>
  <si>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</si>
  <si>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</si>
  <si>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</si>
  <si>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</si>
  <si>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</si>
  <si>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</si>
  <si>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</si>
  <si>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</si>
  <si>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</si>
  <si>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</si>
  <si>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</si>
  <si>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</si>
  <si>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</si>
  <si>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</si>
  <si>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</si>
  <si>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</si>
  <si>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</si>
  <si>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</si>
  <si>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</si>
  <si>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</si>
  <si>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</si>
  <si>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Дружеството не е допуснато до търговия в друга юрисдикция.</t>
  </si>
  <si>
    <t>Броят на последователните мандати на независимите членове на СД не е ограничен поради съществуващото разминаване между нормативното определение за независим член и принципите на Националния кодекс за корпоративно управление.</t>
  </si>
  <si>
    <t xml:space="preserve">Броят на последователните мандати на членовете на Съвета на директорите не е ограничен, но дружеството е осигурило спазването на всички законови изисквания, както и ефективното си функциониране и процес на вземане на решения. </t>
  </si>
  <si>
    <t>Независимо, че не е назначен вътрешен контрольор, системата за отчетност и разкриване на информация функционира гладко и безупречно.</t>
  </si>
  <si>
    <t xml:space="preserve">Корпоративното ръководство следва правила за организирането и провеждането на всяко общо събрание. Поканата за ОСА се изготвя с  детайлност и съобразно нормативните изисквания, като се посочват всички от предлаганите решения, като по този начин всеки акционер може да се запознае предварително от момента на нейното обявяване. </t>
  </si>
  <si>
    <t xml:space="preserve">Начинът, по който се провеждат общите събрания на акционерите гарантира максимално удобство, както за компанията, така и за присъстващите акционери. </t>
  </si>
  <si>
    <t xml:space="preserve">Всяка съществена периодична и инцидентна информация се разкрива незабавно. Дружеството е съобразило дейността си с действащата  нормативна уредба. </t>
  </si>
  <si>
    <t>х</t>
  </si>
  <si>
    <t xml:space="preserve">Дружеството стриктно спазва най-добрите практики по отношение на разкриването на информация, без това да е формулирано под формата на писмена политика. </t>
  </si>
  <si>
    <t>Ефективната дейност на дружеството е гарантирана от разпределението на задачите мужду членовете на Съвета на директорите.</t>
  </si>
  <si>
    <t xml:space="preserve">Компанията избира външен финансов одитор, като спазва принципите на ротация.  </t>
  </si>
  <si>
    <t>x</t>
  </si>
  <si>
    <t>Установена е практика новите членове на Съвета на директорите  да бъдат запознавани с основните правни и финансови въпроси, свързани с дейността на дружеството.</t>
  </si>
  <si>
    <t>Всички акционери, включително миноритарните и чуждестранните, се третират равнопоставено.</t>
  </si>
  <si>
    <t>СД осигуряват ефективно взаимодействие със заинтересованите лица.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</si>
  <si>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</si>
  <si>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 xml:space="preserve">https://www.indf-bg.com/ </t>
  </si>
  <si>
    <t xml:space="preserve">Независимите  членове не получават допълнително  възнаграждение. </t>
  </si>
  <si>
    <t xml:space="preserve">Годишните и междинните отчети се изготвят под контрола на корпоративното ръководство, без това обаче да е формализирано под формата на вътрешни правила. </t>
  </si>
  <si>
    <t>СД подлага на дискусия, съвместно с институционалните инвеститори политиката и практиките на дружеството за корпоративно управление.</t>
  </si>
  <si>
    <t>Дружеството е регистрирано за търговия на пазар организиран от "БФБ" АД. Отчетени са пазарните принципи, по които работят тези пазари, както и съответните функции на инвестиционните посредници.</t>
  </si>
  <si>
    <t>Предоставянето на информация се извършва диференцирано в зависимост от съответната категория, в която попада дадено заинтересовано лице. На акционерите се предоставя своевременна и пълна информация за всички важни аспекти на дейността.</t>
  </si>
  <si>
    <t>Компанията няма разработени собствени правила за отчитане на интересите на заинтересованите лица, но по всички въпроси, които пряко или непряко ги касаят, се извършват съответните съгласувателни процедури.</t>
  </si>
  <si>
    <t>Дружеството идентифицира своевременно всички заинтересовани лица.</t>
  </si>
  <si>
    <t>Всички акционери имат достъп до информация за възнагражденията на членовете на Съвета на директорите.</t>
  </si>
  <si>
    <t xml:space="preserve">Дружестовото не толерира корупционни практики и е наложило практиката на нетърпимост към корупцията в дейността си. Всички сделки със свързани и заинтересовани лица, подлежат на идентифициране и последващо оповестяване в съответните отчети. </t>
  </si>
  <si>
    <t>Съгласно нормативната уредба, право да включват допълнителни въпроси  и да предлагат решения по вече включени въпроси в дневния ред на Общото събрание могат единствено лицата, притежаващи над 5% от гласовете в ОСА.</t>
  </si>
  <si>
    <t>https://indf-bg.com/74364</t>
  </si>
  <si>
    <r>
      <t xml:space="preserve">Материалите за проведените и предстоящи общи събрания на акционерите се публикуват на уеб-страницата на дружеството на адрес: </t>
    </r>
    <r>
      <rPr>
        <sz val="8"/>
        <rFont val="Arial"/>
        <family val="2"/>
      </rPr>
      <t>https://indf-bg.com/74364</t>
    </r>
  </si>
  <si>
    <t>Корпоративното ръководство насърчава участието на всички акционери в ОСА, като прави максимално достъпни материалите по дневния ред за всички от тях и улеснява процеса по регистрация, съответно упражняването на глас, пряко или чрез пълномощник. Информация за предстоящото общо събрание се публикува и на интернет страницата надружеството, в допълнение към обявата в Търговския регистър и медиата, която се използва за разкриване на регулирана информация.</t>
  </si>
  <si>
    <t>Дружеството няма назначен вътрешен контрольор, но има обособено звено за управление на риска.</t>
  </si>
  <si>
    <t>Няма изрична регламентация, като процедури, но стриктно се спазват общоприетите правила за избягване конфликти на интереси от всякакво естество.</t>
  </si>
  <si>
    <t>Няма приет изричен Етичен кодекс и няма установени писмени процедури. В досегашната практиката не са възниквали въпроси от етичен характер между членовете на ръководството, включително и налагащи разработването и спазването на определени писмени процедури.</t>
  </si>
  <si>
    <t>НИД "Индустриален фонд"  АД</t>
  </si>
  <si>
    <t xml:space="preserve">Съответните изисквания за професионален опит, респ. Знания произтичат от Закон за дейността на колективните инвестиционни схеми и други предприятия за колективно инвестиране, конкретно чл. 93, ал. 1, във връзка с чл. 176, ал. 2. </t>
  </si>
  <si>
    <t>Обучението на членовете на Съвета на директорите се насърчава, като се взема предвид и спецификата на техните позиции и ангажименти.</t>
  </si>
  <si>
    <t xml:space="preserve">В договорите за управление на членовете на СД се съдържат всички задължения, отговорности и задачи, включително и тези за лоялност към компанията. </t>
  </si>
  <si>
    <t>Възнаграждението на изпълнителното ръководство, определено в договора за управление няма променлив компонент. Допълнителни стимули за изпълнителните членове, могат да бъдат предвидени, след изменение на установената политика за възнагражденията.</t>
  </si>
  <si>
    <t>Няма обвързаност между размер на възнаграждението и участие в заседания на Съвета на директорите.</t>
  </si>
  <si>
    <t>Допълнителни стимули се определят с  установената политика за възнагражденията, като размерът им подлежи на последващо определяне.</t>
  </si>
  <si>
    <t>Ако такива се предвиждат, то те са елемент от политиката за възнагражденията.</t>
  </si>
  <si>
    <t xml:space="preserve">Информацията за сделки между дружеството и членове на Съвета на директорите и свързани с тях лица се съдържа в годишните финансови отчети и съответните оповестявания. Конкретна информация е достъпна на интернет страницата на дружеството: www.indf-bg.com
</t>
  </si>
  <si>
    <t>Всички сделки от съществен характер, съгласно устава на дружеството се одобряват от Съвета на директорите, а в определението от закона случаи - и от ОСА. СД осъществява и последващ контрол върху изпълнението на всички сделки.</t>
  </si>
  <si>
    <t>Всички членове на Съвета на директорите притежават богат професионален опит и адекватна квалификация за позицията.</t>
  </si>
  <si>
    <t>Одитният комитет се състои от трима члена, всеки с първоначален мандат от три години.</t>
  </si>
  <si>
    <t>Пълна информация, включително дневния ред, документите и протоколите от общите събрания, се публикуват чрез избраната медиа за разкриване на информация http://www.x3news.com/</t>
  </si>
  <si>
    <t>Последното общо събрание на акционерите е провело на 21.06.2021 г., на което са присъствали всички членове на СД.</t>
  </si>
  <si>
    <t>Всяка информация, която представлява Вътрешна информация по смисъла на Регламент (ЕС) 596/2014 относно пазарната злоупотреба, се разкрива своевременно по законово установения ред пред Комисия за финансов надзор, регулирания пазар на финансови инструменти и обществеността, едновременно чрез избраната медиа за разкриване на информация http://www.x3news.com/</t>
  </si>
  <si>
    <t>Всяка съществена информация за дейността на дружеството се разкрива незабавно и с максимална детайлност чрез уеб-страницата на компанията и избраната медиа за разкриване на информация към общественосттаhttp://www.x3news.com/</t>
  </si>
  <si>
    <t>Дружеството поддържа актуална информация за структурата на капитала и оповестява редовно в годишните и междинните доклади съответна информация. Своевременно, посредством информационния портал на http://www.x3news.com/ се оповестява и информация, касаеща разкрито дялово участие.</t>
  </si>
  <si>
    <t xml:space="preserve">СД осигурява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Предоставена е постоянна възможност за контакт с ръководството посредством електронна поща.
Дружеството оповестява финансова и друга регулирана информация чрез:
- специализиран информационан портал "Инвестор.бг": https://www.investor.bg/bulletin/ - до 30.06.2021 г.;
 - чрез „x3News“ https://www.x3news.com/ - считано от 01.07.2021 г.  ,
</t>
  </si>
</sst>
</file>

<file path=xl/styles.xml><?xml version="1.0" encoding="utf-8"?>
<styleSheet xmlns="http://schemas.openxmlformats.org/spreadsheetml/2006/main">
  <numFmts count="1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0%"/>
    <numFmt numFmtId="167"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top style="thin">
        <color indexed="8"/>
      </top>
      <bottom style="thin"/>
    </border>
    <border>
      <left/>
      <right/>
      <top/>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right style="thin">
        <color indexed="8"/>
      </right>
      <top/>
      <bottom style="thin">
        <color indexed="8"/>
      </bottom>
    </border>
    <border>
      <left/>
      <right style="thin">
        <color indexed="8"/>
      </right>
      <top style="thin">
        <color indexed="8"/>
      </top>
      <bottom/>
    </border>
    <border>
      <left/>
      <right/>
      <top style="thin"/>
      <bottom style="thin"/>
    </border>
    <border>
      <left style="thin">
        <color indexed="8"/>
      </left>
      <right style="thin">
        <color indexed="8"/>
      </right>
      <top/>
      <bottom/>
    </border>
    <border>
      <left style="medium">
        <color indexed="8"/>
      </left>
      <right style="medium">
        <color indexed="8"/>
      </right>
      <top/>
      <bottom/>
    </border>
    <border>
      <left style="thick">
        <color indexed="8"/>
      </left>
      <right style="thick">
        <color indexed="8"/>
      </right>
      <top/>
      <bottom/>
    </border>
    <border>
      <left style="medium">
        <color indexed="8"/>
      </left>
      <right style="medium">
        <color indexed="8"/>
      </right>
      <top style="medium">
        <color indexed="8"/>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05">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66"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66"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66"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66"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1" xfId="46" applyFont="1" applyBorder="1" applyAlignment="1" applyProtection="1">
      <alignment horizontal="center" vertical="center" wrapText="1"/>
      <protection locked="0"/>
    </xf>
    <xf numFmtId="9" fontId="18" fillId="34" borderId="21" xfId="46" applyNumberFormat="1" applyFont="1" applyFill="1" applyBorder="1" applyAlignment="1">
      <alignment vertical="center" wrapText="1"/>
      <protection/>
    </xf>
    <xf numFmtId="166" fontId="0" fillId="34" borderId="21"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2"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3"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1"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11" fillId="33" borderId="21" xfId="46" applyFont="1" applyFill="1" applyBorder="1" applyAlignment="1">
      <alignment horizontal="center" vertical="center" wrapText="1"/>
      <protection/>
    </xf>
    <xf numFmtId="0" fontId="0" fillId="33" borderId="21" xfId="46" applyFont="1" applyFill="1" applyBorder="1" applyAlignment="1">
      <alignment horizontal="center" vertical="center" wrapText="1"/>
      <protection/>
    </xf>
    <xf numFmtId="0" fontId="0" fillId="33" borderId="24" xfId="46" applyFont="1" applyFill="1" applyBorder="1" applyAlignment="1">
      <alignment horizontal="left" vertical="center"/>
      <protection/>
    </xf>
    <xf numFmtId="0" fontId="8" fillId="33" borderId="25" xfId="46" applyFont="1" applyFill="1" applyBorder="1" applyAlignment="1">
      <alignment vertical="center"/>
      <protection/>
    </xf>
    <xf numFmtId="0" fontId="0" fillId="33" borderId="23" xfId="46" applyFont="1" applyFill="1" applyBorder="1" applyAlignment="1">
      <alignment vertical="top"/>
      <protection/>
    </xf>
    <xf numFmtId="0" fontId="0" fillId="33" borderId="26" xfId="46" applyFont="1" applyFill="1" applyBorder="1" applyAlignment="1">
      <alignment vertical="top" wrapText="1"/>
      <protection/>
    </xf>
    <xf numFmtId="0" fontId="10" fillId="33" borderId="0" xfId="46" applyFont="1" applyFill="1" applyAlignment="1">
      <alignment vertical="center" wrapText="1"/>
      <protection/>
    </xf>
    <xf numFmtId="0" fontId="6" fillId="33" borderId="22" xfId="46" applyFont="1" applyFill="1" applyBorder="1" applyAlignment="1">
      <alignment horizontal="center" vertical="center" wrapText="1"/>
      <protection/>
    </xf>
    <xf numFmtId="0" fontId="7" fillId="33" borderId="27" xfId="46" applyFont="1" applyFill="1" applyBorder="1" applyAlignment="1">
      <alignment horizontal="center" wrapText="1"/>
      <protection/>
    </xf>
    <xf numFmtId="0" fontId="7" fillId="33" borderId="28" xfId="46" applyFont="1" applyFill="1" applyBorder="1" applyAlignment="1">
      <alignment horizontal="center" vertical="top" wrapText="1"/>
      <protection/>
    </xf>
    <xf numFmtId="0" fontId="0" fillId="33" borderId="0" xfId="46" applyFont="1" applyFill="1" applyAlignment="1">
      <alignment horizontal="center" wrapText="1"/>
      <protection/>
    </xf>
    <xf numFmtId="0" fontId="10" fillId="33" borderId="0" xfId="46" applyFont="1" applyFill="1" applyAlignment="1">
      <alignment wrapText="1"/>
      <protection/>
    </xf>
    <xf numFmtId="0" fontId="0" fillId="33" borderId="0" xfId="46" applyFont="1" applyFill="1" applyAlignment="1">
      <alignment wrapText="1"/>
      <protection/>
    </xf>
    <xf numFmtId="0" fontId="0" fillId="33" borderId="21" xfId="46" applyFill="1" applyBorder="1" applyAlignment="1">
      <alignment vertical="top" wrapText="1"/>
      <protection/>
    </xf>
    <xf numFmtId="0" fontId="0" fillId="36" borderId="21" xfId="46" applyFill="1" applyBorder="1" applyAlignment="1">
      <alignment vertical="top" wrapText="1"/>
      <protection/>
    </xf>
    <xf numFmtId="0" fontId="0" fillId="36" borderId="21" xfId="46" applyFill="1" applyBorder="1" applyAlignment="1">
      <alignment vertical="center" wrapText="1"/>
      <protection/>
    </xf>
    <xf numFmtId="0" fontId="0" fillId="36" borderId="21" xfId="46" applyFill="1" applyBorder="1" applyAlignment="1">
      <alignment wrapText="1"/>
      <protection/>
    </xf>
    <xf numFmtId="0" fontId="0" fillId="36" borderId="21" xfId="46" applyFont="1" applyFill="1" applyBorder="1" applyAlignment="1">
      <alignment vertical="center" wrapText="1"/>
      <protection/>
    </xf>
    <xf numFmtId="0" fontId="0" fillId="36" borderId="21" xfId="46" applyFont="1" applyFill="1" applyBorder="1" applyAlignment="1">
      <alignment vertical="center" wrapText="1"/>
      <protection/>
    </xf>
    <xf numFmtId="0" fontId="0" fillId="36" borderId="21" xfId="46"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6"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2" xfId="46" applyFont="1" applyFill="1" applyBorder="1" applyAlignment="1">
      <alignment vertical="center" wrapText="1"/>
      <protection/>
    </xf>
    <xf numFmtId="0" fontId="0" fillId="36" borderId="21" xfId="46" applyFont="1" applyFill="1" applyBorder="1" applyAlignment="1">
      <alignment vertical="center"/>
      <protection/>
    </xf>
    <xf numFmtId="0" fontId="0" fillId="36" borderId="0" xfId="46" applyFont="1" applyFill="1" applyAlignment="1">
      <alignment vertical="center" wrapText="1"/>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29" xfId="46" applyFont="1" applyFill="1" applyBorder="1" applyAlignment="1">
      <alignment horizontal="left" vertical="center"/>
      <protection/>
    </xf>
    <xf numFmtId="0" fontId="0" fillId="36" borderId="14" xfId="46" applyFont="1" applyFill="1" applyBorder="1" applyAlignment="1">
      <alignmen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0" fillId="36" borderId="0" xfId="46" applyFont="1" applyFill="1" applyAlignment="1">
      <alignment vertical="center"/>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lignment/>
      <protection/>
    </xf>
    <xf numFmtId="0" fontId="20" fillId="38" borderId="0" xfId="46" applyFont="1" applyFill="1">
      <alignment/>
      <protection/>
    </xf>
    <xf numFmtId="0" fontId="21" fillId="38" borderId="0" xfId="46" applyFont="1" applyFill="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Protection="1">
      <alignment/>
      <protection locked="0"/>
    </xf>
    <xf numFmtId="167" fontId="15" fillId="38" borderId="0" xfId="46" applyNumberFormat="1" applyFont="1" applyFill="1" applyAlignment="1" applyProtection="1">
      <alignment horizontal="left"/>
      <protection locked="0"/>
    </xf>
    <xf numFmtId="0" fontId="14" fillId="38" borderId="0" xfId="46" applyFont="1" applyFill="1">
      <alignment/>
      <protection/>
    </xf>
    <xf numFmtId="0" fontId="13" fillId="38" borderId="0" xfId="46" applyFont="1" applyFill="1" applyAlignment="1">
      <alignment horizontal="center" vertical="center"/>
      <protection/>
    </xf>
    <xf numFmtId="49" fontId="16" fillId="38" borderId="30"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1" xfId="46" applyNumberFormat="1" applyFont="1" applyFill="1" applyBorder="1" applyAlignment="1">
      <alignment horizontal="center" wrapText="1"/>
      <protection/>
    </xf>
    <xf numFmtId="0" fontId="0" fillId="38" borderId="31" xfId="46" applyFont="1" applyFill="1" applyBorder="1">
      <alignment/>
      <protection/>
    </xf>
    <xf numFmtId="0" fontId="0" fillId="38" borderId="0" xfId="46" applyFont="1" applyFill="1">
      <alignment/>
      <protection/>
    </xf>
    <xf numFmtId="0" fontId="0" fillId="38" borderId="0" xfId="46" applyFont="1" applyFill="1" applyAlignment="1">
      <alignment horizontal="right"/>
      <protection/>
    </xf>
    <xf numFmtId="0" fontId="0" fillId="38" borderId="32" xfId="46" applyFont="1" applyFill="1" applyBorder="1" applyAlignment="1">
      <alignment horizontal="right"/>
      <protection/>
    </xf>
    <xf numFmtId="9" fontId="14" fillId="38" borderId="0" xfId="46" applyNumberFormat="1" applyFont="1" applyFill="1">
      <alignment/>
      <protection/>
    </xf>
    <xf numFmtId="9" fontId="14" fillId="38" borderId="32"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3" xfId="46" applyFont="1" applyFill="1" applyBorder="1">
      <alignment/>
      <protection/>
    </xf>
    <xf numFmtId="0" fontId="14" fillId="38" borderId="34" xfId="46" applyFont="1" applyFill="1" applyBorder="1">
      <alignment/>
      <protection/>
    </xf>
    <xf numFmtId="9" fontId="14" fillId="38" borderId="34" xfId="46" applyNumberFormat="1" applyFont="1" applyFill="1" applyBorder="1">
      <alignment/>
      <protection/>
    </xf>
    <xf numFmtId="0" fontId="0" fillId="38" borderId="35" xfId="46" applyFont="1" applyFill="1" applyBorder="1">
      <alignment/>
      <protection/>
    </xf>
    <xf numFmtId="0" fontId="0" fillId="38" borderId="34" xfId="46" applyFont="1" applyFill="1" applyBorder="1">
      <alignment/>
      <protection/>
    </xf>
    <xf numFmtId="0" fontId="0" fillId="38" borderId="30" xfId="46" applyFont="1" applyFill="1" applyBorder="1">
      <alignment/>
      <protection/>
    </xf>
    <xf numFmtId="0" fontId="0" fillId="38" borderId="36" xfId="46" applyFont="1" applyFill="1" applyBorder="1">
      <alignment/>
      <protection/>
    </xf>
    <xf numFmtId="0" fontId="0" fillId="38" borderId="37" xfId="46" applyFont="1" applyFill="1" applyBorder="1">
      <alignment/>
      <protection/>
    </xf>
    <xf numFmtId="49" fontId="16" fillId="38" borderId="30" xfId="46" applyNumberFormat="1" applyFont="1" applyFill="1" applyBorder="1" applyAlignment="1">
      <alignment horizontal="center"/>
      <protection/>
    </xf>
    <xf numFmtId="0" fontId="0" fillId="38" borderId="31" xfId="46" applyFill="1" applyBorder="1">
      <alignment/>
      <protection/>
    </xf>
    <xf numFmtId="0" fontId="14" fillId="38" borderId="32" xfId="46" applyFont="1" applyFill="1" applyBorder="1" applyAlignment="1">
      <alignment horizontal="center"/>
      <protection/>
    </xf>
    <xf numFmtId="9" fontId="0" fillId="38" borderId="0" xfId="46" applyNumberFormat="1" applyFont="1" applyFill="1">
      <alignment/>
      <protection/>
    </xf>
    <xf numFmtId="0" fontId="0" fillId="38" borderId="32" xfId="46" applyFont="1" applyFill="1" applyBorder="1">
      <alignment/>
      <protection/>
    </xf>
    <xf numFmtId="9" fontId="0" fillId="38" borderId="34" xfId="46" applyNumberFormat="1" applyFont="1" applyFill="1" applyBorder="1">
      <alignment/>
      <protection/>
    </xf>
    <xf numFmtId="49" fontId="16" fillId="38" borderId="31" xfId="46" applyNumberFormat="1" applyFont="1" applyFill="1" applyBorder="1" applyAlignment="1">
      <alignment horizontal="center"/>
      <protection/>
    </xf>
    <xf numFmtId="0" fontId="0" fillId="38" borderId="0" xfId="46" applyFill="1">
      <alignment/>
      <protection/>
    </xf>
    <xf numFmtId="0" fontId="0" fillId="38" borderId="0" xfId="46" applyFill="1">
      <alignment/>
      <protection/>
    </xf>
    <xf numFmtId="0" fontId="20" fillId="38" borderId="0" xfId="46" applyFont="1" applyFill="1" applyAlignment="1">
      <alignment horizontal="left"/>
      <protection/>
    </xf>
    <xf numFmtId="0" fontId="20" fillId="38" borderId="0" xfId="46" applyFont="1" applyFill="1" applyAlignment="1">
      <alignment horizontal="left"/>
      <protection/>
    </xf>
    <xf numFmtId="0" fontId="14" fillId="38" borderId="31" xfId="46" applyFont="1" applyFill="1" applyBorder="1">
      <alignment/>
      <protection/>
    </xf>
    <xf numFmtId="0" fontId="0" fillId="38" borderId="32" xfId="46" applyFill="1" applyBorder="1">
      <alignment/>
      <protection/>
    </xf>
    <xf numFmtId="0" fontId="14" fillId="38" borderId="33" xfId="46" applyFont="1" applyFill="1" applyBorder="1">
      <alignment/>
      <protection/>
    </xf>
    <xf numFmtId="0" fontId="0" fillId="38" borderId="38"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0" fontId="0" fillId="38" borderId="41" xfId="46" applyFont="1" applyFill="1" applyBorder="1">
      <alignment/>
      <protection/>
    </xf>
    <xf numFmtId="0" fontId="14" fillId="38" borderId="42" xfId="46" applyFont="1" applyFill="1" applyBorder="1" applyAlignment="1">
      <alignment horizontal="center"/>
      <protection/>
    </xf>
    <xf numFmtId="9" fontId="14" fillId="38" borderId="42" xfId="46" applyNumberFormat="1" applyFont="1" applyFill="1" applyBorder="1">
      <alignment/>
      <protection/>
    </xf>
    <xf numFmtId="0" fontId="0" fillId="38" borderId="42" xfId="46"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0" fillId="38" borderId="45" xfId="46" applyFont="1" applyFill="1" applyBorder="1">
      <alignment/>
      <protection/>
    </xf>
    <xf numFmtId="0" fontId="7" fillId="0" borderId="21" xfId="0" applyFont="1" applyBorder="1" applyAlignment="1" applyProtection="1">
      <alignment vertical="center" wrapText="1"/>
      <protection locked="0"/>
    </xf>
    <xf numFmtId="0" fontId="7" fillId="40" borderId="15" xfId="46" applyFont="1" applyFill="1" applyBorder="1" applyAlignment="1" applyProtection="1">
      <alignment horizontal="left" vertical="center" wrapText="1"/>
      <protection locked="0"/>
    </xf>
    <xf numFmtId="0" fontId="0" fillId="0" borderId="21" xfId="46" applyFont="1" applyBorder="1" applyAlignment="1">
      <alignment vertical="center" wrapText="1"/>
      <protection/>
    </xf>
    <xf numFmtId="9" fontId="18" fillId="0" borderId="15" xfId="46" applyNumberFormat="1" applyFont="1" applyBorder="1" applyAlignment="1">
      <alignment vertical="center" wrapText="1"/>
      <protection/>
    </xf>
    <xf numFmtId="166" fontId="0" fillId="0" borderId="15" xfId="60" applyNumberFormat="1" applyFont="1" applyBorder="1" applyAlignment="1">
      <alignment horizontal="right" vertical="center" wrapText="1"/>
      <protection/>
    </xf>
    <xf numFmtId="0" fontId="0" fillId="0" borderId="21" xfId="46" applyBorder="1" applyAlignment="1">
      <alignment vertical="center" wrapText="1"/>
      <protection/>
    </xf>
    <xf numFmtId="0" fontId="0" fillId="0" borderId="19" xfId="46" applyFont="1" applyBorder="1" applyAlignment="1">
      <alignment horizontal="right" vertical="center" wrapText="1"/>
      <protection/>
    </xf>
    <xf numFmtId="0" fontId="7" fillId="40" borderId="21" xfId="0" applyFont="1" applyFill="1" applyBorder="1" applyAlignment="1" applyProtection="1">
      <alignment vertical="center" wrapText="1"/>
      <protection locked="0"/>
    </xf>
    <xf numFmtId="0" fontId="0" fillId="35" borderId="19" xfId="46" applyFont="1" applyFill="1" applyBorder="1" applyAlignment="1">
      <alignment horizontal="right" vertical="center" wrapText="1"/>
      <protection/>
    </xf>
    <xf numFmtId="0" fontId="0" fillId="35" borderId="21" xfId="46" applyFont="1" applyFill="1" applyBorder="1" applyAlignment="1">
      <alignment vertical="center" wrapText="1"/>
      <protection/>
    </xf>
    <xf numFmtId="0" fontId="0" fillId="40" borderId="16" xfId="46" applyFont="1" applyFill="1" applyBorder="1" applyAlignment="1" applyProtection="1">
      <alignment horizontal="center" vertical="center" wrapText="1"/>
      <protection locked="0"/>
    </xf>
    <xf numFmtId="0" fontId="0" fillId="40" borderId="18" xfId="46" applyFont="1" applyFill="1" applyBorder="1" applyAlignment="1" applyProtection="1">
      <alignment horizontal="center" vertical="center" wrapText="1"/>
      <protection locked="0"/>
    </xf>
    <xf numFmtId="0" fontId="0" fillId="40" borderId="46" xfId="46" applyFont="1" applyFill="1" applyBorder="1" applyAlignment="1" applyProtection="1">
      <alignment horizontal="center" vertical="center" wrapText="1"/>
      <protection locked="0"/>
    </xf>
    <xf numFmtId="9" fontId="18" fillId="41" borderId="18" xfId="46" applyNumberFormat="1" applyFont="1" applyFill="1" applyBorder="1" applyAlignment="1">
      <alignment vertical="center" wrapText="1"/>
      <protection/>
    </xf>
    <xf numFmtId="166" fontId="0" fillId="41" borderId="18" xfId="60" applyNumberFormat="1" applyFont="1" applyFill="1" applyBorder="1" applyAlignment="1">
      <alignment horizontal="right" vertical="center" wrapText="1"/>
      <protection/>
    </xf>
    <xf numFmtId="0" fontId="0" fillId="40" borderId="15" xfId="46" applyFont="1" applyFill="1" applyBorder="1" applyAlignment="1" applyProtection="1">
      <alignment horizontal="center" vertical="center" wrapText="1"/>
      <protection locked="0"/>
    </xf>
    <xf numFmtId="9" fontId="18" fillId="41" borderId="15" xfId="46" applyNumberFormat="1" applyFont="1" applyFill="1" applyBorder="1" applyAlignment="1">
      <alignment vertical="center" wrapText="1"/>
      <protection/>
    </xf>
    <xf numFmtId="166" fontId="0" fillId="41" borderId="15" xfId="60" applyNumberFormat="1" applyFont="1" applyFill="1" applyBorder="1" applyAlignment="1">
      <alignment horizontal="right" vertical="center" wrapText="1"/>
      <protection/>
    </xf>
    <xf numFmtId="0" fontId="0" fillId="40" borderId="21" xfId="46" applyFont="1" applyFill="1" applyBorder="1" applyAlignment="1" applyProtection="1">
      <alignment horizontal="center" vertical="center" wrapText="1"/>
      <protection locked="0"/>
    </xf>
    <xf numFmtId="0" fontId="7" fillId="40" borderId="20" xfId="46" applyFont="1" applyFill="1" applyBorder="1" applyAlignment="1" applyProtection="1">
      <alignment horizontal="left" vertical="center" wrapText="1"/>
      <protection locked="0"/>
    </xf>
    <xf numFmtId="0" fontId="0" fillId="35" borderId="0" xfId="46" applyFont="1" applyFill="1" applyAlignment="1">
      <alignment horizontal="right" vertical="center" wrapText="1"/>
      <protection/>
    </xf>
    <xf numFmtId="0" fontId="7" fillId="40" borderId="18" xfId="46" applyFont="1" applyFill="1" applyBorder="1" applyAlignment="1" applyProtection="1">
      <alignment horizontal="left" vertical="center" wrapText="1"/>
      <protection locked="0"/>
    </xf>
    <xf numFmtId="9" fontId="18" fillId="0" borderId="21" xfId="46" applyNumberFormat="1" applyFont="1" applyBorder="1" applyAlignment="1">
      <alignment vertical="center" wrapText="1"/>
      <protection/>
    </xf>
    <xf numFmtId="166" fontId="0" fillId="0" borderId="21" xfId="60" applyNumberFormat="1" applyFont="1" applyBorder="1" applyAlignment="1">
      <alignment horizontal="right" vertical="center" wrapText="1"/>
      <protection/>
    </xf>
    <xf numFmtId="0" fontId="0" fillId="0" borderId="0" xfId="46" applyFont="1" applyAlignment="1">
      <alignment horizontal="right" vertical="center" wrapText="1"/>
      <protection/>
    </xf>
    <xf numFmtId="0" fontId="0" fillId="35" borderId="22" xfId="46" applyFont="1" applyFill="1" applyBorder="1" applyAlignment="1">
      <alignment vertical="center" wrapText="1"/>
      <protection/>
    </xf>
    <xf numFmtId="0" fontId="0" fillId="40" borderId="20" xfId="46" applyFont="1" applyFill="1" applyBorder="1" applyAlignment="1" applyProtection="1">
      <alignment horizontal="center" vertical="center" wrapText="1"/>
      <protection locked="0"/>
    </xf>
    <xf numFmtId="9" fontId="18" fillId="41" borderId="20" xfId="46" applyNumberFormat="1" applyFont="1" applyFill="1" applyBorder="1" applyAlignment="1">
      <alignment vertical="center" wrapText="1"/>
      <protection/>
    </xf>
    <xf numFmtId="166" fontId="0" fillId="41" borderId="20" xfId="60" applyNumberFormat="1" applyFont="1" applyFill="1" applyBorder="1" applyAlignment="1">
      <alignment horizontal="right" vertical="center" wrapText="1"/>
      <protection/>
    </xf>
    <xf numFmtId="0" fontId="0" fillId="35" borderId="14" xfId="46" applyFont="1" applyFill="1" applyBorder="1" applyAlignment="1">
      <alignment horizontal="left" vertical="center"/>
      <protection/>
    </xf>
    <xf numFmtId="0" fontId="8" fillId="35" borderId="14" xfId="46" applyFont="1" applyFill="1" applyBorder="1" applyAlignment="1">
      <alignment vertical="center"/>
      <protection/>
    </xf>
    <xf numFmtId="0" fontId="0" fillId="35" borderId="21" xfId="46" applyFill="1" applyBorder="1" applyAlignment="1">
      <alignment vertical="center" wrapText="1"/>
      <protection/>
    </xf>
    <xf numFmtId="0" fontId="0" fillId="40" borderId="47" xfId="46" applyFont="1" applyFill="1" applyBorder="1" applyAlignment="1" applyProtection="1">
      <alignment horizontal="center" vertical="center" wrapText="1"/>
      <protection locked="0"/>
    </xf>
    <xf numFmtId="0" fontId="0" fillId="35" borderId="48" xfId="46" applyFont="1" applyFill="1" applyBorder="1" applyAlignment="1">
      <alignment horizontal="left" vertical="center"/>
      <protection/>
    </xf>
    <xf numFmtId="0" fontId="8" fillId="35" borderId="48" xfId="46" applyFont="1" applyFill="1" applyBorder="1" applyAlignment="1">
      <alignment vertical="center"/>
      <protection/>
    </xf>
    <xf numFmtId="0" fontId="0" fillId="35" borderId="21" xfId="46" applyFill="1" applyBorder="1" applyAlignment="1">
      <alignment wrapText="1"/>
      <protection/>
    </xf>
    <xf numFmtId="0" fontId="7" fillId="0" borderId="15" xfId="46" applyFont="1" applyBorder="1" applyAlignment="1" applyProtection="1">
      <alignment horizontal="left" vertical="center" wrapText="1"/>
      <protection locked="0"/>
    </xf>
    <xf numFmtId="0" fontId="7" fillId="0" borderId="15" xfId="46" applyFont="1" applyBorder="1" applyAlignment="1" applyProtection="1">
      <alignment horizontal="left" vertical="center" wrapText="1"/>
      <protection locked="0"/>
    </xf>
    <xf numFmtId="0" fontId="7" fillId="0" borderId="15" xfId="46" applyFont="1" applyFill="1" applyBorder="1" applyAlignment="1" applyProtection="1">
      <alignment horizontal="left" vertical="center" wrapText="1"/>
      <protection locked="0"/>
    </xf>
    <xf numFmtId="0" fontId="7" fillId="0" borderId="21" xfId="0" applyFont="1" applyFill="1" applyBorder="1" applyAlignment="1" applyProtection="1">
      <alignment vertical="center" wrapText="1"/>
      <protection locked="0"/>
    </xf>
    <xf numFmtId="0" fontId="5" fillId="0" borderId="21" xfId="54" applyBorder="1">
      <alignment/>
      <protection/>
    </xf>
    <xf numFmtId="14" fontId="0" fillId="0" borderId="0" xfId="46" applyNumberFormat="1" applyFill="1">
      <alignment/>
      <protection/>
    </xf>
    <xf numFmtId="0" fontId="7" fillId="0" borderId="20" xfId="46" applyFont="1" applyBorder="1" applyAlignment="1" applyProtection="1">
      <alignment horizontal="left" vertical="center" wrapText="1"/>
      <protection locked="0"/>
    </xf>
    <xf numFmtId="0" fontId="7" fillId="0" borderId="18" xfId="46" applyFont="1" applyBorder="1" applyAlignment="1" applyProtection="1">
      <alignment horizontal="left" vertical="center" wrapText="1"/>
      <protection locked="0"/>
    </xf>
    <xf numFmtId="0" fontId="0" fillId="35" borderId="21" xfId="46" applyFont="1" applyFill="1" applyBorder="1" applyAlignment="1">
      <alignment horizontal="center" vertical="center"/>
      <protection/>
    </xf>
    <xf numFmtId="0" fontId="5" fillId="0" borderId="0" xfId="54">
      <alignment/>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Font="1" applyFill="1" applyAlignment="1">
      <alignment horizontal="left" wrapText="1"/>
      <protection/>
    </xf>
    <xf numFmtId="0" fontId="10" fillId="33" borderId="0" xfId="46" applyFont="1" applyFill="1" applyAlignment="1">
      <alignment horizontal="left" vertical="center"/>
      <protection/>
    </xf>
    <xf numFmtId="0" fontId="10" fillId="33" borderId="12" xfId="46" applyFont="1" applyFill="1" applyBorder="1" applyAlignment="1">
      <alignment horizontal="left" vertical="center"/>
      <protection/>
    </xf>
    <xf numFmtId="0" fontId="11" fillId="33" borderId="12" xfId="46" applyFont="1" applyFill="1" applyBorder="1" applyAlignment="1">
      <alignment horizontal="center" vertical="center"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10" fillId="33" borderId="0" xfId="46" applyFont="1" applyFill="1" applyAlignment="1">
      <alignment horizontal="left"/>
      <protection/>
    </xf>
    <xf numFmtId="0" fontId="9" fillId="33" borderId="0" xfId="46" applyFont="1" applyFill="1" applyAlignment="1">
      <alignment horizontal="left" vertical="top" wrapText="1"/>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0" fontId="11" fillId="33" borderId="0" xfId="46" applyFont="1" applyFill="1" applyAlignment="1">
      <alignment horizontal="center" vertical="center" wrapText="1"/>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49" fontId="2" fillId="38" borderId="50" xfId="46" applyNumberFormat="1" applyFont="1" applyFill="1" applyBorder="1" applyAlignment="1">
      <alignment horizontal="center" vertical="center" wrapText="1"/>
      <protection/>
    </xf>
    <xf numFmtId="49" fontId="2" fillId="38" borderId="51" xfId="46" applyNumberFormat="1" applyFont="1" applyFill="1" applyBorder="1" applyAlignment="1">
      <alignment horizontal="center" vertical="center" wrapText="1"/>
      <protection/>
    </xf>
    <xf numFmtId="49" fontId="16" fillId="38" borderId="52" xfId="46" applyNumberFormat="1" applyFont="1" applyFill="1" applyBorder="1" applyAlignment="1">
      <alignment horizontal="center" vertical="center" wrapText="1"/>
      <protection/>
    </xf>
    <xf numFmtId="0" fontId="2" fillId="38" borderId="0" xfId="46" applyFont="1" applyFill="1" applyAlignment="1">
      <alignment horizontal="left" vertical="center"/>
      <protection/>
    </xf>
    <xf numFmtId="49" fontId="16" fillId="38" borderId="37" xfId="46" applyNumberFormat="1" applyFont="1" applyFill="1" applyBorder="1" applyAlignment="1">
      <alignment horizontal="center" vertical="center" wrapText="1"/>
      <protection/>
    </xf>
    <xf numFmtId="0" fontId="22" fillId="38" borderId="0" xfId="46" applyFont="1" applyFill="1" applyAlignment="1">
      <alignment horizontal="left" vertical="center" wrapText="1"/>
      <protection/>
    </xf>
    <xf numFmtId="0" fontId="16" fillId="38" borderId="37" xfId="46" applyFont="1" applyFill="1" applyBorder="1" applyAlignment="1">
      <alignment horizontal="center" vertical="center"/>
      <protection/>
    </xf>
    <xf numFmtId="0" fontId="16" fillId="38" borderId="52" xfId="46" applyFont="1" applyFill="1" applyBorder="1" applyAlignment="1">
      <alignment horizontal="center" vertical="center"/>
      <protection/>
    </xf>
    <xf numFmtId="0" fontId="2" fillId="38" borderId="0" xfId="46" applyFont="1" applyFill="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indf-bg.com/" TargetMode="External" /><Relationship Id="rId2" Type="http://schemas.openxmlformats.org/officeDocument/2006/relationships/hyperlink" Target="https://www.indf-bg.com/" TargetMode="External" /><Relationship Id="rId3" Type="http://schemas.openxmlformats.org/officeDocument/2006/relationships/hyperlink" Target="https://www.indf-bg.com/" TargetMode="External" /><Relationship Id="rId4" Type="http://schemas.openxmlformats.org/officeDocument/2006/relationships/hyperlink" Target="https://indf-bg.com/74364"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D20" sqref="D20"/>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5"/>
      <c r="E5" s="166"/>
      <c r="F5" s="166"/>
      <c r="G5" s="166"/>
      <c r="H5" s="166"/>
      <c r="I5" s="166"/>
      <c r="J5" s="4"/>
      <c r="K5" s="4"/>
      <c r="L5" s="4"/>
      <c r="M5" s="4"/>
      <c r="N5" s="4"/>
    </row>
    <row r="6" spans="1:14" ht="12.75">
      <c r="A6" s="9"/>
      <c r="B6" s="10" t="s">
        <v>192</v>
      </c>
      <c r="C6" s="11"/>
      <c r="D6" s="167"/>
      <c r="E6" s="166"/>
      <c r="F6" s="166"/>
      <c r="G6" s="166"/>
      <c r="H6" s="166"/>
      <c r="I6" s="166"/>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123</v>
      </c>
      <c r="C11" s="11"/>
      <c r="D11" s="11"/>
      <c r="E11" s="4"/>
      <c r="F11" s="4"/>
      <c r="G11" s="4"/>
      <c r="H11" s="4"/>
      <c r="I11" s="4"/>
      <c r="J11" s="4"/>
      <c r="K11" s="4"/>
      <c r="L11" s="4"/>
      <c r="M11" s="4"/>
      <c r="N11" s="4"/>
    </row>
    <row r="12" spans="1:14" ht="12.75">
      <c r="A12" s="9"/>
      <c r="B12" s="7" t="s">
        <v>124</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125</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6" t="s">
        <v>238</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70">
        <v>44643</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0" t="s">
        <v>203</v>
      </c>
      <c r="B43" s="4"/>
      <c r="C43" s="4"/>
      <c r="D43" s="4"/>
      <c r="E43" s="4"/>
      <c r="F43" s="4"/>
      <c r="G43" s="4"/>
      <c r="H43" s="4"/>
      <c r="I43" s="4"/>
      <c r="J43" s="4"/>
      <c r="K43" s="4"/>
      <c r="L43" s="4"/>
      <c r="M43" s="4"/>
      <c r="N43" s="4"/>
    </row>
    <row r="44" spans="1:14" ht="12.75">
      <c r="A44" s="121" t="s">
        <v>204</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tabSelected="1" zoomScale="85" zoomScaleNormal="85" zoomScaleSheetLayoutView="8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3" customWidth="1"/>
    <col min="12" max="16384" width="9.140625" style="10" customWidth="1"/>
  </cols>
  <sheetData>
    <row r="1" spans="1:11" s="3" customFormat="1" ht="12" customHeight="1">
      <c r="A1" s="2"/>
      <c r="B1" s="2"/>
      <c r="C1" s="2"/>
      <c r="E1" s="2"/>
      <c r="F1" s="2"/>
      <c r="G1" s="2"/>
      <c r="H1" s="64"/>
      <c r="K1" s="113"/>
    </row>
    <row r="2" spans="1:11" s="31" customFormat="1" ht="15">
      <c r="A2" s="109" t="s">
        <v>0</v>
      </c>
      <c r="B2" s="109"/>
      <c r="C2" s="109"/>
      <c r="E2" s="109"/>
      <c r="F2" s="109"/>
      <c r="G2" s="109"/>
      <c r="H2" s="109"/>
      <c r="K2" s="113"/>
    </row>
    <row r="3" spans="1:11" s="110" customFormat="1" ht="12.75">
      <c r="A3" s="64" t="s">
        <v>14</v>
      </c>
      <c r="B3" s="64"/>
      <c r="C3" s="64"/>
      <c r="E3" s="283"/>
      <c r="F3" s="283"/>
      <c r="G3" s="283"/>
      <c r="H3" s="283"/>
      <c r="I3" s="283"/>
      <c r="J3" s="111"/>
      <c r="K3" s="113"/>
    </row>
    <row r="4" spans="1:11" s="9" customFormat="1" ht="12.75">
      <c r="A4" s="73"/>
      <c r="B4" s="73"/>
      <c r="C4" s="73"/>
      <c r="D4" s="73"/>
      <c r="E4" s="18"/>
      <c r="F4" s="18"/>
      <c r="G4" s="18"/>
      <c r="H4" s="65"/>
      <c r="I4" s="75"/>
      <c r="J4" s="73"/>
      <c r="K4" s="113"/>
    </row>
    <row r="5" spans="1:11" ht="21" customHeight="1">
      <c r="A5" s="4"/>
      <c r="B5" s="4"/>
      <c r="C5" s="4"/>
      <c r="D5" s="74"/>
      <c r="E5" s="276" t="s">
        <v>120</v>
      </c>
      <c r="F5" s="277"/>
      <c r="G5" s="277"/>
      <c r="H5" s="278" t="s">
        <v>121</v>
      </c>
      <c r="I5" s="285" t="s">
        <v>122</v>
      </c>
      <c r="J5" s="71"/>
      <c r="K5" s="115" t="s">
        <v>119</v>
      </c>
    </row>
    <row r="6" spans="1:11" s="24" customFormat="1" ht="21" customHeight="1">
      <c r="A6" s="20"/>
      <c r="B6" s="21"/>
      <c r="C6" s="22"/>
      <c r="D6" s="23"/>
      <c r="E6" s="117">
        <v>1</v>
      </c>
      <c r="F6" s="117">
        <v>0.5</v>
      </c>
      <c r="G6" s="117">
        <v>0</v>
      </c>
      <c r="H6" s="278"/>
      <c r="I6" s="285"/>
      <c r="J6" s="71"/>
      <c r="K6" s="132" t="s">
        <v>151</v>
      </c>
    </row>
    <row r="7" spans="1:11" s="24" customFormat="1" ht="22.5">
      <c r="A7" s="286" t="s">
        <v>15</v>
      </c>
      <c r="B7" s="286"/>
      <c r="C7" s="286"/>
      <c r="D7" s="287"/>
      <c r="E7" s="112" t="s">
        <v>16</v>
      </c>
      <c r="F7" s="112" t="s">
        <v>17</v>
      </c>
      <c r="G7" s="112" t="s">
        <v>18</v>
      </c>
      <c r="H7" s="278"/>
      <c r="I7" s="285"/>
      <c r="J7" s="71"/>
      <c r="K7" s="133" t="s">
        <v>150</v>
      </c>
    </row>
    <row r="8" spans="1:11" s="24" customFormat="1" ht="12.75">
      <c r="A8" s="20"/>
      <c r="B8" s="275"/>
      <c r="C8" s="275"/>
      <c r="D8" s="275"/>
      <c r="E8" s="25"/>
      <c r="F8" s="25"/>
      <c r="G8" s="25"/>
      <c r="H8" s="84"/>
      <c r="I8" s="27"/>
      <c r="J8" s="27"/>
      <c r="K8" s="113"/>
    </row>
    <row r="9" spans="1:11" s="31" customFormat="1" ht="15">
      <c r="A9" s="28" t="s">
        <v>19</v>
      </c>
      <c r="B9" s="281" t="s">
        <v>95</v>
      </c>
      <c r="C9" s="281"/>
      <c r="D9" s="280"/>
      <c r="E9" s="282"/>
      <c r="F9" s="282"/>
      <c r="G9" s="282"/>
      <c r="H9" s="282"/>
      <c r="I9" s="29">
        <v>0.1</v>
      </c>
      <c r="J9" s="85"/>
      <c r="K9" s="113"/>
    </row>
    <row r="10" spans="1:11" s="19" customFormat="1" ht="38.25">
      <c r="A10" s="32" t="str">
        <f aca="true" t="shared" si="0" ref="A10:A16">IF(NOT(COUNTBLANK(E10:G10)=2),"!","")</f>
        <v>!</v>
      </c>
      <c r="B10" s="77" t="s">
        <v>20</v>
      </c>
      <c r="C10" s="77"/>
      <c r="D10" s="139" t="s">
        <v>114</v>
      </c>
      <c r="E10" s="36"/>
      <c r="F10" s="35"/>
      <c r="G10" s="36"/>
      <c r="H10" s="67">
        <v>0.1</v>
      </c>
      <c r="I10" s="86">
        <f aca="true" t="shared" si="1" ref="I10:I16">IF(ISBLANK($E10),IF(ISBLANK($F10),0,$F$6),$E$6)*$H10</f>
        <v>0</v>
      </c>
      <c r="J10" s="87"/>
      <c r="K10" s="114"/>
    </row>
    <row r="11" spans="1:11" s="19" customFormat="1" ht="51">
      <c r="A11" s="32" t="str">
        <f t="shared" si="0"/>
        <v>!</v>
      </c>
      <c r="B11" s="77" t="s">
        <v>21</v>
      </c>
      <c r="C11" s="77"/>
      <c r="D11" s="139" t="s">
        <v>140</v>
      </c>
      <c r="E11" s="36"/>
      <c r="F11" s="35"/>
      <c r="G11" s="36"/>
      <c r="H11" s="67">
        <v>0.15</v>
      </c>
      <c r="I11" s="86">
        <f t="shared" si="1"/>
        <v>0</v>
      </c>
      <c r="J11" s="87"/>
      <c r="K11" s="114"/>
    </row>
    <row r="12" spans="1:11" s="19" customFormat="1" ht="63.75">
      <c r="A12" s="32" t="str">
        <f t="shared" si="0"/>
        <v>!</v>
      </c>
      <c r="B12" s="77" t="s">
        <v>23</v>
      </c>
      <c r="C12" s="77"/>
      <c r="D12" s="139" t="s">
        <v>22</v>
      </c>
      <c r="E12" s="36"/>
      <c r="F12" s="35"/>
      <c r="G12" s="36"/>
      <c r="H12" s="67">
        <v>0.15</v>
      </c>
      <c r="I12" s="86">
        <f t="shared" si="1"/>
        <v>0</v>
      </c>
      <c r="J12" s="87"/>
      <c r="K12" s="114"/>
    </row>
    <row r="13" spans="1:11" s="19" customFormat="1" ht="38.25">
      <c r="A13" s="32" t="str">
        <f t="shared" si="0"/>
        <v>!</v>
      </c>
      <c r="B13" s="77" t="s">
        <v>25</v>
      </c>
      <c r="C13" s="77"/>
      <c r="D13" s="139" t="s">
        <v>24</v>
      </c>
      <c r="E13" s="36"/>
      <c r="F13" s="35"/>
      <c r="G13" s="36"/>
      <c r="H13" s="67">
        <v>0.15</v>
      </c>
      <c r="I13" s="86">
        <f t="shared" si="1"/>
        <v>0</v>
      </c>
      <c r="J13" s="87"/>
      <c r="K13" s="114"/>
    </row>
    <row r="14" spans="1:11" s="19" customFormat="1" ht="25.5">
      <c r="A14" s="32" t="str">
        <f t="shared" si="0"/>
        <v>!</v>
      </c>
      <c r="B14" s="77" t="s">
        <v>26</v>
      </c>
      <c r="C14" s="77"/>
      <c r="D14" s="139" t="s">
        <v>107</v>
      </c>
      <c r="E14" s="36"/>
      <c r="F14" s="35"/>
      <c r="G14" s="36"/>
      <c r="H14" s="67">
        <v>0.15</v>
      </c>
      <c r="I14" s="86">
        <f t="shared" si="1"/>
        <v>0</v>
      </c>
      <c r="J14" s="87"/>
      <c r="K14" s="114"/>
    </row>
    <row r="15" spans="1:11" s="19" customFormat="1" ht="102">
      <c r="A15" s="32" t="str">
        <f t="shared" si="0"/>
        <v>!</v>
      </c>
      <c r="B15" s="77" t="s">
        <v>27</v>
      </c>
      <c r="C15" s="77"/>
      <c r="D15" s="139" t="s">
        <v>193</v>
      </c>
      <c r="E15" s="36"/>
      <c r="F15" s="35"/>
      <c r="G15" s="36"/>
      <c r="H15" s="67">
        <v>0.15</v>
      </c>
      <c r="I15" s="86">
        <f t="shared" si="1"/>
        <v>0</v>
      </c>
      <c r="J15" s="87"/>
      <c r="K15" s="114"/>
    </row>
    <row r="16" spans="1:11" s="19" customFormat="1" ht="76.5">
      <c r="A16" s="32" t="str">
        <f t="shared" si="0"/>
        <v>!</v>
      </c>
      <c r="B16" s="77" t="s">
        <v>126</v>
      </c>
      <c r="C16" s="77"/>
      <c r="D16" s="139" t="s">
        <v>161</v>
      </c>
      <c r="E16" s="36"/>
      <c r="F16" s="35"/>
      <c r="G16" s="36"/>
      <c r="H16" s="67">
        <v>0.15</v>
      </c>
      <c r="I16" s="86">
        <f t="shared" si="1"/>
        <v>0</v>
      </c>
      <c r="J16" s="87"/>
      <c r="K16" s="114"/>
    </row>
    <row r="17" spans="1:11" s="19" customFormat="1" ht="12.75">
      <c r="A17" s="78"/>
      <c r="B17" s="73"/>
      <c r="C17" s="73"/>
      <c r="D17" s="75"/>
      <c r="E17" s="41"/>
      <c r="F17" s="41"/>
      <c r="G17" s="41"/>
      <c r="H17" s="67">
        <f>SUM(H10:H16)</f>
        <v>1</v>
      </c>
      <c r="I17" s="88">
        <f>SUM(I10:I16)</f>
        <v>0</v>
      </c>
      <c r="J17" s="87"/>
      <c r="K17" s="113"/>
    </row>
    <row r="18" spans="1:11" s="9" customFormat="1" ht="12.75">
      <c r="A18" s="42"/>
      <c r="B18" s="3"/>
      <c r="C18" s="3"/>
      <c r="D18" s="73"/>
      <c r="E18" s="42"/>
      <c r="F18" s="42"/>
      <c r="G18" s="42"/>
      <c r="H18" s="68"/>
      <c r="I18" s="89"/>
      <c r="J18" s="90"/>
      <c r="K18" s="113"/>
    </row>
    <row r="19" spans="1:11" s="31" customFormat="1" ht="15">
      <c r="A19" s="28" t="s">
        <v>28</v>
      </c>
      <c r="B19" s="281" t="s">
        <v>97</v>
      </c>
      <c r="C19" s="281"/>
      <c r="D19" s="280"/>
      <c r="E19" s="282"/>
      <c r="F19" s="282"/>
      <c r="G19" s="282"/>
      <c r="H19" s="282"/>
      <c r="I19" s="29">
        <v>0.1</v>
      </c>
      <c r="J19" s="85"/>
      <c r="K19" s="113"/>
    </row>
    <row r="20" spans="1:11" s="19" customFormat="1" ht="38.25">
      <c r="A20" s="32" t="str">
        <f aca="true" t="shared" si="2" ref="A20:A32">IF(NOT(COUNTBLANK(E20:G20)=2),"!","")</f>
        <v>!</v>
      </c>
      <c r="B20" s="77" t="s">
        <v>29</v>
      </c>
      <c r="C20" s="77"/>
      <c r="D20" s="139" t="s">
        <v>103</v>
      </c>
      <c r="E20" s="36"/>
      <c r="F20" s="35"/>
      <c r="G20" s="36"/>
      <c r="H20" s="67">
        <v>0.1</v>
      </c>
      <c r="I20" s="86">
        <f aca="true" t="shared" si="3" ref="I20:I32">IF(ISBLANK($E20),IF(ISBLANK($F20),0,$F$6),$E$6)*$H20</f>
        <v>0</v>
      </c>
      <c r="J20" s="87"/>
      <c r="K20" s="114"/>
    </row>
    <row r="21" spans="1:11" s="19" customFormat="1" ht="89.25">
      <c r="A21" s="32" t="str">
        <f t="shared" si="2"/>
        <v>!</v>
      </c>
      <c r="B21" s="77" t="s">
        <v>30</v>
      </c>
      <c r="C21" s="77"/>
      <c r="D21" s="143" t="s">
        <v>194</v>
      </c>
      <c r="E21" s="36"/>
      <c r="F21" s="35"/>
      <c r="G21" s="36"/>
      <c r="H21" s="67">
        <v>0.1</v>
      </c>
      <c r="I21" s="86">
        <f t="shared" si="3"/>
        <v>0</v>
      </c>
      <c r="J21" s="87"/>
      <c r="K21" s="114"/>
    </row>
    <row r="22" spans="1:11" s="19" customFormat="1" ht="38.25">
      <c r="A22" s="32" t="str">
        <f t="shared" si="2"/>
        <v>!</v>
      </c>
      <c r="B22" s="77" t="s">
        <v>31</v>
      </c>
      <c r="C22" s="77"/>
      <c r="D22" s="143" t="s">
        <v>109</v>
      </c>
      <c r="E22" s="36"/>
      <c r="F22" s="35"/>
      <c r="G22" s="36"/>
      <c r="H22" s="67">
        <v>0.05</v>
      </c>
      <c r="I22" s="86">
        <f t="shared" si="3"/>
        <v>0</v>
      </c>
      <c r="J22" s="87"/>
      <c r="K22" s="114"/>
    </row>
    <row r="23" spans="1:11" s="19" customFormat="1" ht="25.5">
      <c r="A23" s="32" t="str">
        <f t="shared" si="2"/>
        <v>!</v>
      </c>
      <c r="B23" s="77" t="s">
        <v>32</v>
      </c>
      <c r="C23" s="77"/>
      <c r="D23" s="143" t="s">
        <v>141</v>
      </c>
      <c r="E23" s="36"/>
      <c r="F23" s="35"/>
      <c r="G23" s="36"/>
      <c r="H23" s="67">
        <v>0.05</v>
      </c>
      <c r="I23" s="86">
        <f t="shared" si="3"/>
        <v>0</v>
      </c>
      <c r="J23" s="87"/>
      <c r="K23" s="114"/>
    </row>
    <row r="24" spans="1:11" s="19" customFormat="1" ht="63.75">
      <c r="A24" s="32" t="str">
        <f t="shared" si="2"/>
        <v>!</v>
      </c>
      <c r="B24" s="77" t="s">
        <v>33</v>
      </c>
      <c r="C24" s="77"/>
      <c r="D24" s="139" t="s">
        <v>178</v>
      </c>
      <c r="E24" s="36"/>
      <c r="F24" s="35"/>
      <c r="G24" s="36"/>
      <c r="H24" s="67">
        <v>0.1</v>
      </c>
      <c r="I24" s="86">
        <f t="shared" si="3"/>
        <v>0</v>
      </c>
      <c r="J24" s="87"/>
      <c r="K24" s="114"/>
    </row>
    <row r="25" spans="1:11" s="19" customFormat="1" ht="38.25">
      <c r="A25" s="32" t="str">
        <f t="shared" si="2"/>
        <v>!</v>
      </c>
      <c r="B25" s="77" t="s">
        <v>34</v>
      </c>
      <c r="C25" s="77"/>
      <c r="D25" s="143" t="s">
        <v>195</v>
      </c>
      <c r="E25" s="36"/>
      <c r="F25" s="35"/>
      <c r="G25" s="36"/>
      <c r="H25" s="67">
        <v>0.1</v>
      </c>
      <c r="I25" s="86">
        <f t="shared" si="3"/>
        <v>0</v>
      </c>
      <c r="J25" s="87"/>
      <c r="K25" s="114"/>
    </row>
    <row r="26" spans="1:11" s="19" customFormat="1" ht="51">
      <c r="A26" s="32" t="str">
        <f t="shared" si="2"/>
        <v>!</v>
      </c>
      <c r="B26" s="77" t="s">
        <v>35</v>
      </c>
      <c r="C26" s="77"/>
      <c r="D26" s="139" t="s">
        <v>179</v>
      </c>
      <c r="E26" s="36"/>
      <c r="F26" s="35"/>
      <c r="G26" s="36"/>
      <c r="H26" s="67">
        <v>0.1</v>
      </c>
      <c r="I26" s="86">
        <f t="shared" si="3"/>
        <v>0</v>
      </c>
      <c r="J26" s="87"/>
      <c r="K26" s="114"/>
    </row>
    <row r="27" spans="1:11" s="19" customFormat="1" ht="76.5">
      <c r="A27" s="32" t="str">
        <f t="shared" si="2"/>
        <v>!</v>
      </c>
      <c r="B27" s="77" t="s">
        <v>36</v>
      </c>
      <c r="C27" s="77"/>
      <c r="D27" s="139" t="s">
        <v>180</v>
      </c>
      <c r="E27" s="36"/>
      <c r="F27" s="35"/>
      <c r="G27" s="36"/>
      <c r="H27" s="67">
        <v>0.1</v>
      </c>
      <c r="I27" s="86">
        <f t="shared" si="3"/>
        <v>0</v>
      </c>
      <c r="J27" s="87"/>
      <c r="K27" s="114"/>
    </row>
    <row r="28" spans="1:11" s="19" customFormat="1" ht="25.5">
      <c r="A28" s="32" t="str">
        <f t="shared" si="2"/>
        <v>!</v>
      </c>
      <c r="B28" s="77" t="s">
        <v>145</v>
      </c>
      <c r="C28" s="77"/>
      <c r="D28" s="139" t="s">
        <v>111</v>
      </c>
      <c r="E28" s="36"/>
      <c r="F28" s="35"/>
      <c r="G28" s="36"/>
      <c r="H28" s="67">
        <v>0.05</v>
      </c>
      <c r="I28" s="86">
        <f t="shared" si="3"/>
        <v>0</v>
      </c>
      <c r="J28" s="87"/>
      <c r="K28" s="114"/>
    </row>
    <row r="29" spans="1:11" s="19" customFormat="1" ht="102">
      <c r="A29" s="32" t="str">
        <f t="shared" si="2"/>
        <v>!</v>
      </c>
      <c r="B29" s="77" t="s">
        <v>38</v>
      </c>
      <c r="C29" s="77"/>
      <c r="D29" s="139" t="s">
        <v>181</v>
      </c>
      <c r="E29" s="36"/>
      <c r="F29" s="35"/>
      <c r="G29" s="36"/>
      <c r="H29" s="67">
        <v>0.05</v>
      </c>
      <c r="I29" s="86">
        <f t="shared" si="3"/>
        <v>0</v>
      </c>
      <c r="J29" s="87"/>
      <c r="K29" s="114"/>
    </row>
    <row r="30" spans="1:11" s="19" customFormat="1" ht="25.5">
      <c r="A30" s="32" t="str">
        <f t="shared" si="2"/>
        <v>!</v>
      </c>
      <c r="B30" s="77" t="s">
        <v>115</v>
      </c>
      <c r="C30" s="77"/>
      <c r="D30" s="143" t="s">
        <v>37</v>
      </c>
      <c r="E30" s="36"/>
      <c r="F30" s="35"/>
      <c r="G30" s="36"/>
      <c r="H30" s="67">
        <v>0.05</v>
      </c>
      <c r="I30" s="86">
        <f t="shared" si="3"/>
        <v>0</v>
      </c>
      <c r="J30" s="87"/>
      <c r="K30" s="114"/>
    </row>
    <row r="31" spans="1:11" s="19" customFormat="1" ht="89.25">
      <c r="A31" s="32" t="str">
        <f t="shared" si="2"/>
        <v>!</v>
      </c>
      <c r="B31" s="77" t="s">
        <v>144</v>
      </c>
      <c r="C31" s="77"/>
      <c r="D31" s="139" t="s">
        <v>196</v>
      </c>
      <c r="E31" s="36"/>
      <c r="F31" s="35"/>
      <c r="G31" s="36"/>
      <c r="H31" s="67">
        <v>0.1</v>
      </c>
      <c r="I31" s="86">
        <f t="shared" si="3"/>
        <v>0</v>
      </c>
      <c r="J31" s="87"/>
      <c r="K31" s="114"/>
    </row>
    <row r="32" spans="1:11" s="19" customFormat="1" ht="38.25">
      <c r="A32" s="32" t="str">
        <f t="shared" si="2"/>
        <v>!</v>
      </c>
      <c r="B32" s="77" t="s">
        <v>146</v>
      </c>
      <c r="C32" s="77"/>
      <c r="D32" s="143" t="s">
        <v>142</v>
      </c>
      <c r="E32" s="36"/>
      <c r="F32" s="35"/>
      <c r="G32" s="36"/>
      <c r="H32" s="67">
        <v>0.05</v>
      </c>
      <c r="I32" s="86">
        <f t="shared" si="3"/>
        <v>0</v>
      </c>
      <c r="J32" s="87"/>
      <c r="K32" s="114"/>
    </row>
    <row r="33" spans="1:11" s="19" customFormat="1" ht="26.25" customHeight="1">
      <c r="A33" s="78"/>
      <c r="B33" s="73"/>
      <c r="C33" s="73"/>
      <c r="D33" s="73"/>
      <c r="E33" s="41"/>
      <c r="F33" s="41"/>
      <c r="G33" s="41"/>
      <c r="H33" s="67">
        <f>SUM(H20:H32)</f>
        <v>1</v>
      </c>
      <c r="I33" s="88">
        <f>SUM(I20:I32)</f>
        <v>0</v>
      </c>
      <c r="J33" s="95"/>
      <c r="K33" s="113"/>
    </row>
    <row r="34" spans="1:11" s="9" customFormat="1" ht="12.75">
      <c r="A34" s="73"/>
      <c r="B34" s="73"/>
      <c r="C34" s="73"/>
      <c r="D34" s="73"/>
      <c r="E34" s="18"/>
      <c r="F34" s="18"/>
      <c r="G34" s="18"/>
      <c r="H34" s="65"/>
      <c r="I34" s="91"/>
      <c r="J34" s="91"/>
      <c r="K34" s="113"/>
    </row>
    <row r="35" spans="1:11" s="31" customFormat="1" ht="15">
      <c r="A35" s="31" t="s">
        <v>39</v>
      </c>
      <c r="B35" s="284" t="s">
        <v>89</v>
      </c>
      <c r="C35" s="284"/>
      <c r="D35" s="284"/>
      <c r="E35" s="284"/>
      <c r="F35" s="284"/>
      <c r="G35" s="284"/>
      <c r="H35" s="284"/>
      <c r="I35" s="45">
        <v>0.1</v>
      </c>
      <c r="J35" s="85"/>
      <c r="K35" s="113"/>
    </row>
    <row r="36" spans="1:11" s="19" customFormat="1" ht="51">
      <c r="A36" s="32" t="str">
        <f>IF(NOT(COUNTBLANK(E36:G36)=2),"!","")</f>
        <v>!</v>
      </c>
      <c r="B36" s="77" t="s">
        <v>40</v>
      </c>
      <c r="C36" s="77"/>
      <c r="D36" s="139" t="s">
        <v>143</v>
      </c>
      <c r="E36" s="36"/>
      <c r="F36" s="35"/>
      <c r="G36" s="35"/>
      <c r="H36" s="67">
        <v>0.2</v>
      </c>
      <c r="I36" s="86">
        <f>IF(ISBLANK($E36),IF(ISBLANK($F36),0,$F$6),$E$6)*$H36</f>
        <v>0</v>
      </c>
      <c r="J36" s="87"/>
      <c r="K36" s="114"/>
    </row>
    <row r="37" spans="1:11" s="19" customFormat="1" ht="102">
      <c r="A37" s="32" t="str">
        <f>IF(NOT(COUNTBLANK(E37:G37)=2),"!","")</f>
        <v>!</v>
      </c>
      <c r="B37" s="77" t="s">
        <v>41</v>
      </c>
      <c r="C37" s="77"/>
      <c r="D37" s="139" t="s">
        <v>175</v>
      </c>
      <c r="E37" s="36"/>
      <c r="F37" s="35"/>
      <c r="G37" s="35"/>
      <c r="H37" s="67">
        <v>0.2</v>
      </c>
      <c r="I37" s="86">
        <f>IF(ISBLANK($E37),IF(ISBLANK($F37),0,$F$6),$E$6)*$H37</f>
        <v>0</v>
      </c>
      <c r="J37" s="87"/>
      <c r="K37" s="114"/>
    </row>
    <row r="38" spans="1:11" s="19" customFormat="1" ht="94.5" customHeight="1">
      <c r="A38" s="32" t="str">
        <f>IF(NOT(COUNTBLANK(E38:G38)=2),"!","")</f>
        <v>!</v>
      </c>
      <c r="B38" s="77" t="s">
        <v>42</v>
      </c>
      <c r="C38" s="77"/>
      <c r="D38" s="139" t="s">
        <v>176</v>
      </c>
      <c r="E38" s="36"/>
      <c r="F38" s="35"/>
      <c r="G38" s="35"/>
      <c r="H38" s="67">
        <v>0.2</v>
      </c>
      <c r="I38" s="86">
        <f>IF(ISBLANK($E38),IF(ISBLANK($F38),0,$F$6),$E$6)*$H38</f>
        <v>0</v>
      </c>
      <c r="J38" s="87"/>
      <c r="K38" s="114"/>
    </row>
    <row r="39" spans="1:11" s="19" customFormat="1" ht="51">
      <c r="A39" s="32" t="str">
        <f>IF(NOT(COUNTBLANK(E39:G39)=2),"!","")</f>
        <v>!</v>
      </c>
      <c r="B39" s="77" t="s">
        <v>43</v>
      </c>
      <c r="C39" s="77"/>
      <c r="D39" s="143" t="s">
        <v>104</v>
      </c>
      <c r="E39" s="36"/>
      <c r="F39" s="35"/>
      <c r="G39" s="35"/>
      <c r="H39" s="67">
        <v>0.2</v>
      </c>
      <c r="I39" s="86">
        <f>IF(ISBLANK($E39),IF(ISBLANK($F39),0,$F$6),$E$6)*$H39</f>
        <v>0</v>
      </c>
      <c r="J39" s="87"/>
      <c r="K39" s="114"/>
    </row>
    <row r="40" spans="1:11" s="19" customFormat="1" ht="102">
      <c r="A40" s="32" t="str">
        <f>IF(NOT(COUNTBLANK(E40:G40)=2),"!","")</f>
        <v>!</v>
      </c>
      <c r="B40" s="77" t="s">
        <v>44</v>
      </c>
      <c r="C40" s="77"/>
      <c r="D40" s="139" t="s">
        <v>177</v>
      </c>
      <c r="E40" s="36"/>
      <c r="F40" s="35"/>
      <c r="G40" s="35"/>
      <c r="H40" s="67">
        <v>0.2</v>
      </c>
      <c r="I40" s="86">
        <f>IF(ISBLANK($E40),IF(ISBLANK($F40),0,$F$6),$E$6)*$H40</f>
        <v>0</v>
      </c>
      <c r="J40" s="87"/>
      <c r="K40" s="114"/>
    </row>
    <row r="41" spans="2:11" s="3" customFormat="1" ht="12.75">
      <c r="B41" s="46"/>
      <c r="C41" s="46"/>
      <c r="E41" s="42"/>
      <c r="F41" s="42"/>
      <c r="G41" s="42"/>
      <c r="H41" s="67">
        <f>SUM(H36:H40)</f>
        <v>1</v>
      </c>
      <c r="I41" s="88">
        <f>SUM(I36:I40)</f>
        <v>0</v>
      </c>
      <c r="J41" s="92"/>
      <c r="K41" s="113"/>
    </row>
    <row r="42" spans="1:11" s="49" customFormat="1" ht="15">
      <c r="A42" s="28" t="s">
        <v>45</v>
      </c>
      <c r="B42" s="281" t="s">
        <v>96</v>
      </c>
      <c r="C42" s="281"/>
      <c r="D42" s="280"/>
      <c r="E42" s="282"/>
      <c r="F42" s="282"/>
      <c r="G42" s="282"/>
      <c r="H42" s="282"/>
      <c r="I42" s="29">
        <v>0.2</v>
      </c>
      <c r="J42" s="93"/>
      <c r="K42" s="113"/>
    </row>
    <row r="43" spans="1:11" s="19" customFormat="1" ht="51">
      <c r="A43" s="32" t="str">
        <f>IF(NOT(COUNTBLANK(E43:G43)=2),"!","")</f>
        <v>!</v>
      </c>
      <c r="B43" s="77" t="s">
        <v>46</v>
      </c>
      <c r="C43" s="77"/>
      <c r="D43" s="139" t="s">
        <v>47</v>
      </c>
      <c r="E43" s="36"/>
      <c r="F43" s="35"/>
      <c r="G43" s="35"/>
      <c r="H43" s="67">
        <v>0.25</v>
      </c>
      <c r="I43" s="86">
        <f>IF(ISBLANK($E43),IF(ISBLANK($F43),0,$F$6),$E$6)*$H43</f>
        <v>0</v>
      </c>
      <c r="J43" s="87"/>
      <c r="K43" s="114"/>
    </row>
    <row r="44" spans="1:11" s="19" customFormat="1" ht="38.25">
      <c r="A44" s="32" t="str">
        <f>IF(NOT(COUNTBLANK(E44:G44)=2),"!","")</f>
        <v>!</v>
      </c>
      <c r="B44" s="77" t="s">
        <v>48</v>
      </c>
      <c r="C44" s="77"/>
      <c r="D44" s="139" t="s">
        <v>49</v>
      </c>
      <c r="E44" s="36"/>
      <c r="F44" s="35"/>
      <c r="G44" s="35"/>
      <c r="H44" s="67">
        <v>0.25</v>
      </c>
      <c r="I44" s="86">
        <f>IF(ISBLANK($E44),IF(ISBLANK($F44),0,$F$6),$E$6)*$H44</f>
        <v>0</v>
      </c>
      <c r="J44" s="87"/>
      <c r="K44" s="114"/>
    </row>
    <row r="45" spans="1:11" s="19" customFormat="1" ht="25.5">
      <c r="A45" s="32" t="str">
        <f>IF(NOT(COUNTBLANK(E45:G45)=2),"!","")</f>
        <v>!</v>
      </c>
      <c r="B45" s="77" t="s">
        <v>50</v>
      </c>
      <c r="C45" s="77"/>
      <c r="D45" s="139" t="s">
        <v>51</v>
      </c>
      <c r="E45" s="36"/>
      <c r="F45" s="35"/>
      <c r="G45" s="35"/>
      <c r="H45" s="67">
        <v>0.25</v>
      </c>
      <c r="I45" s="86">
        <f>IF(ISBLANK($E45),IF(ISBLANK($F45),0,$F$6),$E$6)*$H45</f>
        <v>0</v>
      </c>
      <c r="J45" s="87"/>
      <c r="K45" s="114"/>
    </row>
    <row r="46" spans="1:11" s="19" customFormat="1" ht="38.25">
      <c r="A46" s="32" t="str">
        <f>IF(NOT(COUNTBLANK(E46:G46)=2),"!","")</f>
        <v>!</v>
      </c>
      <c r="B46" s="77" t="s">
        <v>52</v>
      </c>
      <c r="C46" s="77"/>
      <c r="D46" s="139" t="s">
        <v>174</v>
      </c>
      <c r="E46" s="36"/>
      <c r="F46" s="35"/>
      <c r="G46" s="35"/>
      <c r="H46" s="67">
        <v>0.25</v>
      </c>
      <c r="I46" s="86">
        <f>IF(ISBLANK($E46),IF(ISBLANK($F46),0,$F$6),$E$6)*$H46</f>
        <v>0</v>
      </c>
      <c r="J46" s="87"/>
      <c r="K46" s="114"/>
    </row>
    <row r="47" spans="1:11" s="9" customFormat="1" ht="12.75">
      <c r="A47" s="79"/>
      <c r="B47" s="80"/>
      <c r="C47" s="79"/>
      <c r="D47" s="52"/>
      <c r="E47" s="53"/>
      <c r="F47" s="53"/>
      <c r="G47" s="53"/>
      <c r="H47" s="67">
        <f>SUM(H43:H46)</f>
        <v>1</v>
      </c>
      <c r="I47" s="88">
        <f>SUM(I43:I46)</f>
        <v>0</v>
      </c>
      <c r="J47" s="54"/>
      <c r="K47" s="113"/>
    </row>
    <row r="48" spans="1:11" s="31" customFormat="1" ht="15">
      <c r="A48" s="28" t="s">
        <v>53</v>
      </c>
      <c r="B48" s="281" t="s">
        <v>88</v>
      </c>
      <c r="C48" s="281"/>
      <c r="D48" s="281"/>
      <c r="E48" s="282"/>
      <c r="F48" s="282"/>
      <c r="G48" s="282"/>
      <c r="H48" s="282"/>
      <c r="I48" s="29">
        <v>0.2</v>
      </c>
      <c r="J48" s="85"/>
      <c r="K48" s="113"/>
    </row>
    <row r="49" spans="1:11" s="19" customFormat="1" ht="25.5">
      <c r="A49" s="32" t="str">
        <f aca="true" t="shared" si="4" ref="A49:A57">IF(NOT(COUNTBLANK(E49:G49)=2),"!","")</f>
        <v>!</v>
      </c>
      <c r="B49" s="81" t="s">
        <v>54</v>
      </c>
      <c r="C49" s="77"/>
      <c r="D49" s="139" t="s">
        <v>113</v>
      </c>
      <c r="E49" s="35"/>
      <c r="F49" s="35"/>
      <c r="G49" s="36"/>
      <c r="H49" s="70">
        <v>0.1</v>
      </c>
      <c r="I49" s="86">
        <f aca="true" t="shared" si="5" ref="I49:I57">IF(ISBLANK($E49),IF(ISBLANK($F49),0,$F$6),$E$6)*$H49</f>
        <v>0</v>
      </c>
      <c r="J49" s="87"/>
      <c r="K49" s="114"/>
    </row>
    <row r="50" spans="1:11" s="19" customFormat="1" ht="140.25">
      <c r="A50" s="32" t="str">
        <f t="shared" si="4"/>
        <v>!</v>
      </c>
      <c r="B50" s="81" t="s">
        <v>56</v>
      </c>
      <c r="C50" s="77"/>
      <c r="D50" s="139" t="s">
        <v>169</v>
      </c>
      <c r="E50" s="35"/>
      <c r="F50" s="35"/>
      <c r="G50" s="36"/>
      <c r="H50" s="67">
        <v>0.15</v>
      </c>
      <c r="I50" s="86">
        <f t="shared" si="5"/>
        <v>0</v>
      </c>
      <c r="J50" s="87"/>
      <c r="K50" s="114"/>
    </row>
    <row r="51" spans="1:11" s="19" customFormat="1" ht="51">
      <c r="A51" s="32" t="str">
        <f t="shared" si="4"/>
        <v>!</v>
      </c>
      <c r="B51" s="81" t="s">
        <v>58</v>
      </c>
      <c r="C51" s="77"/>
      <c r="D51" s="139" t="s">
        <v>57</v>
      </c>
      <c r="E51" s="35"/>
      <c r="F51" s="35"/>
      <c r="G51" s="36"/>
      <c r="H51" s="67">
        <v>0.1</v>
      </c>
      <c r="I51" s="86">
        <f t="shared" si="5"/>
        <v>0</v>
      </c>
      <c r="J51" s="87"/>
      <c r="K51" s="114"/>
    </row>
    <row r="52" spans="1:11" s="19" customFormat="1" ht="38.25">
      <c r="A52" s="32" t="str">
        <f t="shared" si="4"/>
        <v>!</v>
      </c>
      <c r="B52" s="81" t="s">
        <v>59</v>
      </c>
      <c r="C52" s="77"/>
      <c r="D52" s="139" t="s">
        <v>170</v>
      </c>
      <c r="E52" s="35"/>
      <c r="F52" s="35"/>
      <c r="G52" s="36"/>
      <c r="H52" s="67">
        <v>0.1</v>
      </c>
      <c r="I52" s="86">
        <f t="shared" si="5"/>
        <v>0</v>
      </c>
      <c r="J52" s="87"/>
      <c r="K52" s="114"/>
    </row>
    <row r="53" spans="1:11" s="19" customFormat="1" ht="102">
      <c r="A53" s="32" t="str">
        <f t="shared" si="4"/>
        <v>!</v>
      </c>
      <c r="B53" s="81" t="s">
        <v>60</v>
      </c>
      <c r="C53" s="77"/>
      <c r="D53" s="143" t="s">
        <v>171</v>
      </c>
      <c r="E53" s="35"/>
      <c r="F53" s="35"/>
      <c r="G53" s="35"/>
      <c r="H53" s="67">
        <v>0.1</v>
      </c>
      <c r="I53" s="86">
        <f t="shared" si="5"/>
        <v>0</v>
      </c>
      <c r="J53" s="87"/>
      <c r="K53" s="114"/>
    </row>
    <row r="54" spans="1:11" s="19" customFormat="1" ht="63.75">
      <c r="A54" s="32" t="str">
        <f t="shared" si="4"/>
        <v>!</v>
      </c>
      <c r="B54" s="81" t="s">
        <v>61</v>
      </c>
      <c r="C54" s="77"/>
      <c r="D54" s="143" t="s">
        <v>172</v>
      </c>
      <c r="E54" s="35"/>
      <c r="F54" s="35"/>
      <c r="G54" s="35"/>
      <c r="H54" s="67">
        <v>0.1</v>
      </c>
      <c r="I54" s="86">
        <f t="shared" si="5"/>
        <v>0</v>
      </c>
      <c r="J54" s="87"/>
      <c r="K54" s="114"/>
    </row>
    <row r="55" spans="1:11" s="19" customFormat="1" ht="63.75">
      <c r="A55" s="32" t="str">
        <f t="shared" si="4"/>
        <v>!</v>
      </c>
      <c r="B55" s="81" t="s">
        <v>62</v>
      </c>
      <c r="C55" s="77"/>
      <c r="D55" s="143" t="s">
        <v>188</v>
      </c>
      <c r="E55" s="35"/>
      <c r="F55" s="35"/>
      <c r="G55" s="35"/>
      <c r="H55" s="67">
        <v>0.1</v>
      </c>
      <c r="I55" s="86">
        <f t="shared" si="5"/>
        <v>0</v>
      </c>
      <c r="J55" s="87"/>
      <c r="K55" s="114"/>
    </row>
    <row r="56" spans="1:11" s="19" customFormat="1" ht="51">
      <c r="A56" s="32" t="str">
        <f t="shared" si="4"/>
        <v>!</v>
      </c>
      <c r="B56" s="81" t="s">
        <v>63</v>
      </c>
      <c r="C56" s="77"/>
      <c r="D56" s="143" t="s">
        <v>173</v>
      </c>
      <c r="E56" s="35"/>
      <c r="F56" s="35"/>
      <c r="G56" s="35"/>
      <c r="H56" s="67">
        <v>0.15</v>
      </c>
      <c r="I56" s="86">
        <f t="shared" si="5"/>
        <v>0</v>
      </c>
      <c r="J56" s="87"/>
      <c r="K56" s="114"/>
    </row>
    <row r="57" spans="1:11" s="19" customFormat="1" ht="63.75">
      <c r="A57" s="32" t="str">
        <f t="shared" si="4"/>
        <v>!</v>
      </c>
      <c r="B57" s="81" t="s">
        <v>147</v>
      </c>
      <c r="C57" s="77"/>
      <c r="D57" s="143" t="s">
        <v>189</v>
      </c>
      <c r="E57" s="36"/>
      <c r="F57" s="35"/>
      <c r="G57" s="35"/>
      <c r="H57" s="67">
        <v>0.1</v>
      </c>
      <c r="I57" s="86">
        <f t="shared" si="5"/>
        <v>0</v>
      </c>
      <c r="J57" s="87"/>
      <c r="K57" s="114"/>
    </row>
    <row r="58" spans="1:11" s="19" customFormat="1" ht="12.75">
      <c r="A58" s="78"/>
      <c r="B58" s="82"/>
      <c r="C58" s="73"/>
      <c r="D58" s="75"/>
      <c r="E58" s="41"/>
      <c r="F58" s="41"/>
      <c r="G58" s="41"/>
      <c r="H58" s="67">
        <f>SUM(H49:H57)</f>
        <v>0.9999999999999999</v>
      </c>
      <c r="I58" s="88">
        <f>SUM(I49:I57)</f>
        <v>0</v>
      </c>
      <c r="J58" s="87"/>
      <c r="K58" s="113"/>
    </row>
    <row r="59" spans="1:11" s="9" customFormat="1" ht="12" customHeight="1">
      <c r="A59" s="73"/>
      <c r="B59" s="73"/>
      <c r="C59" s="73"/>
      <c r="D59" s="73"/>
      <c r="E59" s="18"/>
      <c r="F59" s="18"/>
      <c r="G59" s="18"/>
      <c r="H59" s="68"/>
      <c r="I59" s="94"/>
      <c r="J59" s="95"/>
      <c r="K59" s="113"/>
    </row>
    <row r="60" spans="1:11" s="9" customFormat="1" ht="12.75" hidden="1">
      <c r="A60" s="73"/>
      <c r="B60" s="73"/>
      <c r="C60" s="73"/>
      <c r="D60" s="73"/>
      <c r="E60" s="18"/>
      <c r="F60" s="18"/>
      <c r="G60" s="18"/>
      <c r="H60" s="68"/>
      <c r="I60" s="94"/>
      <c r="J60" s="95"/>
      <c r="K60" s="113"/>
    </row>
    <row r="61" spans="2:11" s="3" customFormat="1" ht="12.75">
      <c r="B61" s="5"/>
      <c r="C61" s="5"/>
      <c r="E61" s="42"/>
      <c r="F61" s="42"/>
      <c r="G61" s="42"/>
      <c r="H61" s="68"/>
      <c r="I61" s="94"/>
      <c r="J61" s="92"/>
      <c r="K61" s="113"/>
    </row>
    <row r="62" spans="1:11" s="31" customFormat="1" ht="18" customHeight="1">
      <c r="A62" s="28" t="s">
        <v>64</v>
      </c>
      <c r="B62" s="281" t="s">
        <v>93</v>
      </c>
      <c r="C62" s="281"/>
      <c r="D62" s="281"/>
      <c r="E62" s="282"/>
      <c r="F62" s="282"/>
      <c r="G62" s="282"/>
      <c r="H62" s="282"/>
      <c r="I62" s="29">
        <v>0.2</v>
      </c>
      <c r="J62" s="85"/>
      <c r="K62" s="113"/>
    </row>
    <row r="63" spans="1:11" s="31" customFormat="1" ht="76.5">
      <c r="A63" s="32" t="str">
        <f aca="true" t="shared" si="6" ref="A63:A72">IF(NOT(COUNTBLANK(E63:G63)=2),"!","")</f>
        <v>!</v>
      </c>
      <c r="B63" s="77" t="s">
        <v>65</v>
      </c>
      <c r="C63" s="123"/>
      <c r="D63" s="139" t="s">
        <v>154</v>
      </c>
      <c r="E63" s="35"/>
      <c r="F63" s="35"/>
      <c r="G63" s="36"/>
      <c r="H63" s="67">
        <v>0.1</v>
      </c>
      <c r="I63" s="86">
        <f aca="true" t="shared" si="7" ref="I63:I72">IF(ISBLANK($E63),IF(ISBLANK($F63),0,$F$6),$E$6)*$H63</f>
        <v>0</v>
      </c>
      <c r="J63" s="85"/>
      <c r="K63" s="113"/>
    </row>
    <row r="64" spans="1:11" s="19" customFormat="1" ht="114.75">
      <c r="A64" s="32" t="str">
        <f t="shared" si="6"/>
        <v>!</v>
      </c>
      <c r="B64" s="77" t="s">
        <v>66</v>
      </c>
      <c r="C64" s="77"/>
      <c r="D64" s="139" t="s">
        <v>165</v>
      </c>
      <c r="E64" s="35"/>
      <c r="F64" s="35"/>
      <c r="G64" s="36"/>
      <c r="H64" s="67">
        <v>0.1</v>
      </c>
      <c r="I64" s="86">
        <f t="shared" si="7"/>
        <v>0</v>
      </c>
      <c r="J64" s="87"/>
      <c r="K64" s="114"/>
    </row>
    <row r="65" spans="1:11" s="19" customFormat="1" ht="51">
      <c r="A65" s="32" t="str">
        <f t="shared" si="6"/>
        <v>!</v>
      </c>
      <c r="B65" s="77" t="s">
        <v>67</v>
      </c>
      <c r="C65" s="77"/>
      <c r="D65" s="139" t="s">
        <v>105</v>
      </c>
      <c r="E65" s="35"/>
      <c r="F65" s="35"/>
      <c r="G65" s="36"/>
      <c r="H65" s="67">
        <v>0.05</v>
      </c>
      <c r="I65" s="86">
        <f t="shared" si="7"/>
        <v>0</v>
      </c>
      <c r="J65" s="87"/>
      <c r="K65" s="114"/>
    </row>
    <row r="66" spans="1:11" s="19" customFormat="1" ht="51">
      <c r="A66" s="32" t="str">
        <f t="shared" si="6"/>
        <v>!</v>
      </c>
      <c r="B66" s="77" t="s">
        <v>68</v>
      </c>
      <c r="C66" s="77"/>
      <c r="D66" s="139" t="s">
        <v>160</v>
      </c>
      <c r="E66" s="35"/>
      <c r="F66" s="35"/>
      <c r="G66" s="36"/>
      <c r="H66" s="67">
        <v>0.1</v>
      </c>
      <c r="I66" s="86">
        <f t="shared" si="7"/>
        <v>0</v>
      </c>
      <c r="J66" s="87"/>
      <c r="K66" s="114"/>
    </row>
    <row r="67" spans="1:11" s="19" customFormat="1" ht="38.25">
      <c r="A67" s="32" t="str">
        <f t="shared" si="6"/>
        <v>!</v>
      </c>
      <c r="B67" s="77" t="s">
        <v>69</v>
      </c>
      <c r="C67" s="77"/>
      <c r="D67" s="139" t="s">
        <v>166</v>
      </c>
      <c r="E67" s="35"/>
      <c r="F67" s="35"/>
      <c r="G67" s="36"/>
      <c r="H67" s="67">
        <v>0.1</v>
      </c>
      <c r="I67" s="86">
        <f t="shared" si="7"/>
        <v>0</v>
      </c>
      <c r="J67" s="87"/>
      <c r="K67" s="114"/>
    </row>
    <row r="68" spans="1:11" s="19" customFormat="1" ht="63.75">
      <c r="A68" s="32" t="str">
        <f t="shared" si="6"/>
        <v>!</v>
      </c>
      <c r="B68" s="77" t="s">
        <v>70</v>
      </c>
      <c r="C68" s="73"/>
      <c r="D68" s="139" t="s">
        <v>167</v>
      </c>
      <c r="E68" s="35"/>
      <c r="F68" s="35"/>
      <c r="G68" s="36"/>
      <c r="H68" s="67">
        <v>0.15</v>
      </c>
      <c r="I68" s="86">
        <f t="shared" si="7"/>
        <v>0</v>
      </c>
      <c r="J68" s="87"/>
      <c r="K68" s="114"/>
    </row>
    <row r="69" spans="1:11" s="19" customFormat="1" ht="38.25">
      <c r="A69" s="32" t="str">
        <f t="shared" si="6"/>
        <v>!</v>
      </c>
      <c r="B69" s="77" t="s">
        <v>71</v>
      </c>
      <c r="C69" s="73"/>
      <c r="D69" s="139" t="s">
        <v>168</v>
      </c>
      <c r="E69" s="35"/>
      <c r="F69" s="35"/>
      <c r="G69" s="36"/>
      <c r="H69" s="67">
        <v>0.15</v>
      </c>
      <c r="I69" s="86">
        <f t="shared" si="7"/>
        <v>0</v>
      </c>
      <c r="J69" s="87"/>
      <c r="K69" s="114"/>
    </row>
    <row r="70" spans="1:11" s="19" customFormat="1" ht="89.25">
      <c r="A70" s="32" t="str">
        <f t="shared" si="6"/>
        <v>!</v>
      </c>
      <c r="B70" s="77" t="s">
        <v>73</v>
      </c>
      <c r="C70" s="77"/>
      <c r="D70" s="139" t="s">
        <v>72</v>
      </c>
      <c r="E70" s="35"/>
      <c r="F70" s="35"/>
      <c r="G70" s="36"/>
      <c r="H70" s="67">
        <v>0.1</v>
      </c>
      <c r="I70" s="86">
        <f t="shared" si="7"/>
        <v>0</v>
      </c>
      <c r="J70" s="87"/>
      <c r="K70" s="114"/>
    </row>
    <row r="71" spans="1:11" s="19" customFormat="1" ht="63.75">
      <c r="A71" s="32" t="str">
        <f t="shared" si="6"/>
        <v>!</v>
      </c>
      <c r="B71" s="77" t="s">
        <v>148</v>
      </c>
      <c r="C71" s="77"/>
      <c r="D71" s="139" t="s">
        <v>106</v>
      </c>
      <c r="E71" s="35"/>
      <c r="F71" s="35"/>
      <c r="G71" s="36"/>
      <c r="H71" s="67">
        <v>0.1</v>
      </c>
      <c r="I71" s="86">
        <f t="shared" si="7"/>
        <v>0</v>
      </c>
      <c r="J71" s="87"/>
      <c r="K71" s="114"/>
    </row>
    <row r="72" spans="1:11" s="19" customFormat="1" ht="51">
      <c r="A72" s="32" t="str">
        <f t="shared" si="6"/>
        <v>!</v>
      </c>
      <c r="B72" s="77" t="s">
        <v>149</v>
      </c>
      <c r="C72" s="73"/>
      <c r="D72" s="139" t="s">
        <v>131</v>
      </c>
      <c r="E72" s="35"/>
      <c r="F72" s="35"/>
      <c r="G72" s="36"/>
      <c r="H72" s="67">
        <v>0.05</v>
      </c>
      <c r="I72" s="86">
        <f t="shared" si="7"/>
        <v>0</v>
      </c>
      <c r="J72" s="87"/>
      <c r="K72" s="114"/>
    </row>
    <row r="73" spans="1:11" s="19" customFormat="1" ht="12.75">
      <c r="A73" s="78"/>
      <c r="B73" s="82"/>
      <c r="C73" s="73"/>
      <c r="D73" s="75"/>
      <c r="E73" s="41"/>
      <c r="F73" s="41"/>
      <c r="G73" s="41"/>
      <c r="H73" s="67">
        <f>SUM(H63:H72)</f>
        <v>1</v>
      </c>
      <c r="I73" s="88">
        <f>SUM(I63:I72)</f>
        <v>0</v>
      </c>
      <c r="J73" s="87"/>
      <c r="K73" s="113"/>
    </row>
    <row r="74" spans="1:11" s="49" customFormat="1" ht="28.5" customHeight="1">
      <c r="A74" s="104" t="s">
        <v>74</v>
      </c>
      <c r="B74" s="279" t="s">
        <v>117</v>
      </c>
      <c r="C74" s="279"/>
      <c r="D74" s="279"/>
      <c r="E74" s="279"/>
      <c r="F74" s="279"/>
      <c r="G74" s="279"/>
      <c r="H74" s="279"/>
      <c r="I74" s="105">
        <v>0.1</v>
      </c>
      <c r="J74" s="106"/>
      <c r="K74" s="113"/>
    </row>
    <row r="75" spans="1:11" s="19" customFormat="1" ht="51">
      <c r="A75" s="32" t="str">
        <f>IF(NOT(COUNTBLANK(E75:G75)=2),"!","")</f>
        <v>!</v>
      </c>
      <c r="B75" s="77" t="s">
        <v>75</v>
      </c>
      <c r="C75" s="77"/>
      <c r="D75" s="139" t="s">
        <v>76</v>
      </c>
      <c r="E75" s="35"/>
      <c r="F75" s="35"/>
      <c r="G75" s="35"/>
      <c r="H75" s="67">
        <v>0.2</v>
      </c>
      <c r="I75" s="86">
        <f>IF(ISBLANK($E75),IF(ISBLANK($F75),0,$F$6),$E$6)*$H75</f>
        <v>0</v>
      </c>
      <c r="J75" s="87"/>
      <c r="K75" s="114"/>
    </row>
    <row r="76" spans="1:11" s="19" customFormat="1" ht="25.5">
      <c r="A76" s="32" t="str">
        <f>IF(NOT(COUNTBLANK(E76:G76)=2),"!","")</f>
        <v>!</v>
      </c>
      <c r="B76" s="77" t="s">
        <v>77</v>
      </c>
      <c r="C76" s="77"/>
      <c r="D76" s="140" t="s">
        <v>78</v>
      </c>
      <c r="E76" s="36"/>
      <c r="F76" s="35"/>
      <c r="G76" s="35"/>
      <c r="H76" s="67">
        <v>0.2</v>
      </c>
      <c r="I76" s="86">
        <f>IF(ISBLANK($E76),IF(ISBLANK($F76),0,$F$6),$E$6)*$H76</f>
        <v>0</v>
      </c>
      <c r="J76" s="87"/>
      <c r="K76" s="114"/>
    </row>
    <row r="77" spans="1:11" s="19" customFormat="1" ht="51">
      <c r="A77" s="32" t="str">
        <f>IF(NOT(COUNTBLANK(E77:G77)=2),"!","")</f>
        <v>!</v>
      </c>
      <c r="B77" s="77" t="s">
        <v>79</v>
      </c>
      <c r="C77" s="77"/>
      <c r="D77" s="140" t="s">
        <v>80</v>
      </c>
      <c r="E77" s="36"/>
      <c r="F77" s="35"/>
      <c r="G77" s="35"/>
      <c r="H77" s="67">
        <v>0.2</v>
      </c>
      <c r="I77" s="86">
        <f>IF(ISBLANK($E77),IF(ISBLANK($F77),0,$F$6),$E$6)*$H77</f>
        <v>0</v>
      </c>
      <c r="J77" s="87"/>
      <c r="K77" s="114"/>
    </row>
    <row r="78" spans="1:11" s="19" customFormat="1" ht="38.25">
      <c r="A78" s="32" t="str">
        <f>IF(NOT(COUNTBLANK(E78:G78)=2),"!","")</f>
        <v>!</v>
      </c>
      <c r="B78" s="77" t="s">
        <v>133</v>
      </c>
      <c r="C78" s="73"/>
      <c r="D78" s="141" t="s">
        <v>162</v>
      </c>
      <c r="E78" s="36"/>
      <c r="F78" s="35"/>
      <c r="G78" s="35"/>
      <c r="H78" s="67">
        <v>0.2</v>
      </c>
      <c r="I78" s="86">
        <f>IF(ISBLANK($E78),IF(ISBLANK($F78),0,$F$6),$E$6)*$H78</f>
        <v>0</v>
      </c>
      <c r="J78" s="87"/>
      <c r="K78" s="114"/>
    </row>
    <row r="79" spans="1:11" s="9" customFormat="1" ht="63.75">
      <c r="A79" s="32" t="str">
        <f>IF(NOT(COUNTBLANK(E79:G79)=2),"!","")</f>
        <v>!</v>
      </c>
      <c r="B79" s="77" t="s">
        <v>134</v>
      </c>
      <c r="C79" s="3"/>
      <c r="D79" s="140" t="s">
        <v>163</v>
      </c>
      <c r="E79" s="36"/>
      <c r="F79" s="35"/>
      <c r="G79" s="35"/>
      <c r="H79" s="67">
        <v>0.2</v>
      </c>
      <c r="I79" s="86">
        <f>IF(ISBLANK($E79),IF(ISBLANK($F79),0,$F$6),$E$6)*$H79</f>
        <v>0</v>
      </c>
      <c r="J79" s="90"/>
      <c r="K79" s="114"/>
    </row>
    <row r="80" spans="2:11" s="31" customFormat="1" ht="15">
      <c r="B80" s="280"/>
      <c r="C80" s="280"/>
      <c r="D80" s="280"/>
      <c r="E80" s="57"/>
      <c r="F80" s="57"/>
      <c r="G80" s="57"/>
      <c r="H80" s="67">
        <f>SUM(H75:H79)</f>
        <v>1</v>
      </c>
      <c r="I80" s="88">
        <f>SUM(I75:I79)</f>
        <v>0</v>
      </c>
      <c r="J80" s="85"/>
      <c r="K80" s="113"/>
    </row>
    <row r="81" spans="1:11" s="19" customFormat="1" ht="12.75">
      <c r="A81" s="78"/>
      <c r="B81" s="73"/>
      <c r="C81" s="73"/>
      <c r="D81" s="75"/>
      <c r="E81" s="41"/>
      <c r="F81" s="41"/>
      <c r="G81" s="41"/>
      <c r="H81" s="68"/>
      <c r="I81" s="96"/>
      <c r="J81" s="95"/>
      <c r="K81" s="113"/>
    </row>
    <row r="82" spans="1:11" s="19" customFormat="1" ht="15" customHeight="1">
      <c r="A82" s="279" t="s">
        <v>132</v>
      </c>
      <c r="B82" s="279"/>
      <c r="C82" s="279"/>
      <c r="D82" s="279"/>
      <c r="E82" s="279"/>
      <c r="F82" s="279"/>
      <c r="G82" s="279"/>
      <c r="H82" s="69"/>
      <c r="I82" s="105">
        <v>0.1</v>
      </c>
      <c r="J82" s="95"/>
      <c r="K82" s="113"/>
    </row>
    <row r="83" spans="1:11" s="19" customFormat="1" ht="63.75">
      <c r="A83" s="124" t="str">
        <f>IF(NOT(COUNTBLANK(E83:G83)=2),"!","")</f>
        <v>!</v>
      </c>
      <c r="B83" s="125" t="s">
        <v>135</v>
      </c>
      <c r="C83" s="14"/>
      <c r="D83" s="139" t="s">
        <v>164</v>
      </c>
      <c r="E83" s="122"/>
      <c r="F83" s="122"/>
      <c r="G83" s="122"/>
      <c r="H83" s="67">
        <v>0.2</v>
      </c>
      <c r="I83" s="86">
        <f>IF(ISBLANK($E83),IF(ISBLANK($F83),0,$F$6),$E$6)*$H83</f>
        <v>0</v>
      </c>
      <c r="J83" s="95"/>
      <c r="K83" s="114"/>
    </row>
    <row r="84" spans="1:11" s="19" customFormat="1" ht="63.75">
      <c r="A84" s="124" t="str">
        <f>IF(NOT(COUNTBLANK(E84:G84)=2),"!","")</f>
        <v>!</v>
      </c>
      <c r="B84" s="125" t="s">
        <v>136</v>
      </c>
      <c r="C84" s="14"/>
      <c r="D84" s="138" t="s">
        <v>197</v>
      </c>
      <c r="E84" s="122"/>
      <c r="F84" s="122"/>
      <c r="G84" s="122"/>
      <c r="H84" s="67">
        <v>0.2</v>
      </c>
      <c r="I84" s="86">
        <f>IF(ISBLANK($E84),IF(ISBLANK($F84),0,$F$6),$E$6)*$H84</f>
        <v>0</v>
      </c>
      <c r="J84" s="95"/>
      <c r="K84" s="114"/>
    </row>
    <row r="85" spans="1:11" s="19" customFormat="1" ht="51">
      <c r="A85" s="124" t="str">
        <f>IF(NOT(COUNTBLANK(E85:G85)=2),"!","")</f>
        <v>!</v>
      </c>
      <c r="B85" s="125" t="s">
        <v>137</v>
      </c>
      <c r="C85" s="14"/>
      <c r="D85" s="138" t="s">
        <v>156</v>
      </c>
      <c r="E85" s="122"/>
      <c r="F85" s="122"/>
      <c r="G85" s="122"/>
      <c r="H85" s="67">
        <v>0.2</v>
      </c>
      <c r="I85" s="86">
        <f>IF(ISBLANK($E85),IF(ISBLANK($F85),0,$F$6),$E$6)*$H85</f>
        <v>0</v>
      </c>
      <c r="J85" s="95"/>
      <c r="K85" s="114"/>
    </row>
    <row r="86" spans="1:11" s="19" customFormat="1" ht="51">
      <c r="A86" s="124" t="str">
        <f>IF(NOT(COUNTBLANK(E86:G86)=2),"!","")</f>
        <v>!</v>
      </c>
      <c r="B86" s="125" t="s">
        <v>138</v>
      </c>
      <c r="C86" s="14"/>
      <c r="D86" s="138" t="s">
        <v>157</v>
      </c>
      <c r="E86" s="122"/>
      <c r="F86" s="122"/>
      <c r="G86" s="122"/>
      <c r="H86" s="67">
        <v>0.2</v>
      </c>
      <c r="I86" s="86">
        <f>IF(ISBLANK($E86),IF(ISBLANK($F86),0,$F$6),$E$6)*$H86</f>
        <v>0</v>
      </c>
      <c r="J86" s="95"/>
      <c r="K86" s="114"/>
    </row>
    <row r="87" spans="1:11" s="19" customFormat="1" ht="51">
      <c r="A87" s="124" t="str">
        <f>IF(NOT(COUNTBLANK(E87:G87)=2),"!","")</f>
        <v>!</v>
      </c>
      <c r="B87" s="125" t="s">
        <v>139</v>
      </c>
      <c r="C87" s="14"/>
      <c r="D87" s="138" t="s">
        <v>158</v>
      </c>
      <c r="E87" s="122"/>
      <c r="F87" s="122"/>
      <c r="G87" s="122"/>
      <c r="H87" s="67">
        <v>0.2</v>
      </c>
      <c r="I87" s="86">
        <f>IF(ISBLANK($E87),IF(ISBLANK($F87),0,$F$6),$E$6)*$H87</f>
        <v>0</v>
      </c>
      <c r="J87" s="95"/>
      <c r="K87" s="114"/>
    </row>
    <row r="88" spans="1:11" s="19" customFormat="1" ht="12.75">
      <c r="A88" s="78"/>
      <c r="B88" s="73"/>
      <c r="C88" s="73"/>
      <c r="D88" s="75"/>
      <c r="E88" s="41"/>
      <c r="F88" s="41"/>
      <c r="G88" s="41"/>
      <c r="H88" s="67">
        <f>SUM(H83:H87)</f>
        <v>1</v>
      </c>
      <c r="I88" s="88">
        <f>SUM(I83:I87)</f>
        <v>0</v>
      </c>
      <c r="J88" s="95"/>
      <c r="K88" s="113"/>
    </row>
    <row r="89" spans="1:11" s="9" customFormat="1" ht="12.75">
      <c r="A89" s="73"/>
      <c r="B89" s="73"/>
      <c r="C89" s="73"/>
      <c r="D89" s="73"/>
      <c r="E89" s="18"/>
      <c r="F89" s="18"/>
      <c r="G89" s="18"/>
      <c r="H89" s="68"/>
      <c r="I89" s="94"/>
      <c r="J89" s="54"/>
      <c r="K89" s="113"/>
    </row>
  </sheetData>
  <sheetProtection selectLockedCells="1" selectUnlockedCells="1"/>
  <mergeCells count="20">
    <mergeCell ref="B9:D9"/>
    <mergeCell ref="E9:H9"/>
    <mergeCell ref="B19:D19"/>
    <mergeCell ref="E3:I3"/>
    <mergeCell ref="E19:H19"/>
    <mergeCell ref="B42:D42"/>
    <mergeCell ref="E42:H42"/>
    <mergeCell ref="B35:H35"/>
    <mergeCell ref="I5:I7"/>
    <mergeCell ref="A7:D7"/>
    <mergeCell ref="B8:D8"/>
    <mergeCell ref="E5:G5"/>
    <mergeCell ref="H5:H7"/>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SheetLayoutView="85" zoomScalePageLayoutView="0" workbookViewId="0" topLeftCell="A1">
      <pane ySplit="7" topLeftCell="A8" activePane="bottomLeft" state="frozen"/>
      <selection pane="topLeft" activeCell="A1" sqref="A1"/>
      <selection pane="bottomLeft" activeCell="F89" sqref="F89"/>
    </sheetView>
  </sheetViews>
  <sheetFormatPr defaultColWidth="9.140625" defaultRowHeight="12.75"/>
  <cols>
    <col min="1" max="1" width="3.7109375" style="14" customWidth="1"/>
    <col min="2" max="2" width="5.57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36" customWidth="1"/>
    <col min="12" max="16384" width="9.140625" style="10" customWidth="1"/>
  </cols>
  <sheetData>
    <row r="1" spans="1:11" s="3" customFormat="1" ht="12" customHeight="1">
      <c r="A1" s="2"/>
      <c r="B1" s="2"/>
      <c r="C1" s="2"/>
      <c r="E1" s="2"/>
      <c r="F1" s="2"/>
      <c r="G1" s="2"/>
      <c r="H1" s="64"/>
      <c r="K1" s="52"/>
    </row>
    <row r="2" spans="1:11" s="31" customFormat="1" ht="15">
      <c r="A2" s="109" t="s">
        <v>0</v>
      </c>
      <c r="B2" s="109"/>
      <c r="C2" s="109"/>
      <c r="E2" s="109"/>
      <c r="F2" s="109"/>
      <c r="G2" s="109"/>
      <c r="H2" s="109"/>
      <c r="K2" s="130"/>
    </row>
    <row r="3" spans="1:11" s="3" customFormat="1" ht="12.75">
      <c r="A3" s="64" t="s">
        <v>82</v>
      </c>
      <c r="B3" s="5"/>
      <c r="C3" s="5"/>
      <c r="E3" s="283"/>
      <c r="F3" s="283"/>
      <c r="G3" s="283"/>
      <c r="H3" s="283"/>
      <c r="I3" s="283"/>
      <c r="J3" s="17"/>
      <c r="K3" s="52"/>
    </row>
    <row r="4" spans="4:11" s="9" customFormat="1" ht="12.75">
      <c r="D4" s="73"/>
      <c r="E4" s="18"/>
      <c r="F4" s="18"/>
      <c r="G4" s="18"/>
      <c r="H4" s="65"/>
      <c r="I4" s="19"/>
      <c r="K4" s="19"/>
    </row>
    <row r="5" spans="1:11" ht="21" customHeight="1">
      <c r="A5" s="10"/>
      <c r="B5" s="10"/>
      <c r="C5" s="10"/>
      <c r="D5" s="74"/>
      <c r="E5" s="276" t="s">
        <v>120</v>
      </c>
      <c r="F5" s="277"/>
      <c r="G5" s="277"/>
      <c r="H5" s="278" t="s">
        <v>121</v>
      </c>
      <c r="I5" s="293" t="s">
        <v>122</v>
      </c>
      <c r="J5" s="71"/>
      <c r="K5" s="131" t="s">
        <v>119</v>
      </c>
    </row>
    <row r="6" spans="1:11" s="24" customFormat="1" ht="21" customHeight="1">
      <c r="A6" s="20"/>
      <c r="B6" s="21"/>
      <c r="C6" s="22"/>
      <c r="D6" s="23"/>
      <c r="E6" s="117">
        <v>1</v>
      </c>
      <c r="F6" s="117">
        <v>0.5</v>
      </c>
      <c r="G6" s="117">
        <v>0</v>
      </c>
      <c r="H6" s="278"/>
      <c r="I6" s="294"/>
      <c r="J6" s="71"/>
      <c r="K6" s="132" t="s">
        <v>151</v>
      </c>
    </row>
    <row r="7" spans="1:11" s="24" customFormat="1" ht="22.5">
      <c r="A7" s="286" t="s">
        <v>15</v>
      </c>
      <c r="B7" s="286"/>
      <c r="C7" s="286"/>
      <c r="D7" s="287"/>
      <c r="E7" s="112" t="s">
        <v>16</v>
      </c>
      <c r="F7" s="112" t="s">
        <v>17</v>
      </c>
      <c r="G7" s="112" t="s">
        <v>18</v>
      </c>
      <c r="H7" s="278"/>
      <c r="I7" s="295"/>
      <c r="J7" s="71"/>
      <c r="K7" s="133" t="s">
        <v>150</v>
      </c>
    </row>
    <row r="8" spans="1:11" s="24" customFormat="1" ht="11.25" customHeight="1">
      <c r="A8" s="20"/>
      <c r="B8" s="275"/>
      <c r="C8" s="275"/>
      <c r="D8" s="275"/>
      <c r="E8" s="25"/>
      <c r="F8" s="25"/>
      <c r="G8" s="25"/>
      <c r="H8" s="66"/>
      <c r="I8" s="26"/>
      <c r="J8" s="27"/>
      <c r="K8" s="134"/>
    </row>
    <row r="9" spans="1:11" s="31" customFormat="1" ht="15">
      <c r="A9" s="28" t="s">
        <v>19</v>
      </c>
      <c r="B9" s="281" t="s">
        <v>102</v>
      </c>
      <c r="C9" s="281"/>
      <c r="D9" s="280"/>
      <c r="E9" s="282"/>
      <c r="F9" s="282"/>
      <c r="G9" s="282"/>
      <c r="H9" s="282"/>
      <c r="I9" s="29">
        <v>0.1</v>
      </c>
      <c r="J9" s="30"/>
      <c r="K9" s="130"/>
    </row>
    <row r="10" spans="1:11" s="19" customFormat="1" ht="25.5">
      <c r="A10" s="32">
        <f aca="true" t="shared" si="0" ref="A10:A16">IF(NOT(COUNTBLANK(E10:G10)=2),"!","")</f>
      </c>
      <c r="B10" s="144" t="s">
        <v>20</v>
      </c>
      <c r="C10" s="145"/>
      <c r="D10" s="142" t="s">
        <v>83</v>
      </c>
      <c r="E10" s="101" t="s">
        <v>216</v>
      </c>
      <c r="F10" s="101"/>
      <c r="G10" s="36"/>
      <c r="H10" s="67">
        <v>0.15</v>
      </c>
      <c r="I10" s="38">
        <f aca="true" t="shared" si="1" ref="I10:I16">IF(ISBLANK($E10),IF(ISBLANK($F10),0,$F$6),$E$6)*$H10</f>
        <v>0.15</v>
      </c>
      <c r="J10" s="72"/>
      <c r="K10" s="114"/>
    </row>
    <row r="11" spans="1:11" s="19" customFormat="1" ht="89.25">
      <c r="A11" s="32">
        <f t="shared" si="0"/>
      </c>
      <c r="B11" s="144" t="s">
        <v>21</v>
      </c>
      <c r="C11" s="145"/>
      <c r="D11" s="142" t="s">
        <v>198</v>
      </c>
      <c r="E11" s="36" t="s">
        <v>216</v>
      </c>
      <c r="F11" s="101"/>
      <c r="G11" s="36"/>
      <c r="H11" s="67">
        <v>0.2</v>
      </c>
      <c r="I11" s="38">
        <f t="shared" si="1"/>
        <v>0.2</v>
      </c>
      <c r="J11" s="72"/>
      <c r="K11" s="114" t="s">
        <v>239</v>
      </c>
    </row>
    <row r="12" spans="1:11" s="19" customFormat="1" ht="45">
      <c r="A12" s="32">
        <f t="shared" si="0"/>
      </c>
      <c r="B12" s="144" t="s">
        <v>23</v>
      </c>
      <c r="C12" s="145"/>
      <c r="D12" s="142" t="s">
        <v>199</v>
      </c>
      <c r="E12" s="36" t="s">
        <v>212</v>
      </c>
      <c r="F12" s="101"/>
      <c r="G12" s="36"/>
      <c r="H12" s="67">
        <v>0.15</v>
      </c>
      <c r="I12" s="38">
        <f t="shared" si="1"/>
        <v>0.15</v>
      </c>
      <c r="J12" s="72"/>
      <c r="K12" s="114" t="s">
        <v>217</v>
      </c>
    </row>
    <row r="13" spans="1:11" s="19" customFormat="1" ht="51">
      <c r="A13" s="32">
        <f t="shared" si="0"/>
      </c>
      <c r="B13" s="144" t="s">
        <v>25</v>
      </c>
      <c r="C13" s="145"/>
      <c r="D13" s="142" t="s">
        <v>182</v>
      </c>
      <c r="E13" s="36" t="s">
        <v>212</v>
      </c>
      <c r="F13" s="101"/>
      <c r="G13" s="36"/>
      <c r="H13" s="67">
        <v>0.2</v>
      </c>
      <c r="I13" s="38">
        <f t="shared" si="1"/>
        <v>0.2</v>
      </c>
      <c r="J13" s="72"/>
      <c r="K13" s="114" t="s">
        <v>240</v>
      </c>
    </row>
    <row r="14" spans="1:11" s="19" customFormat="1" ht="76.5">
      <c r="A14" s="32">
        <f t="shared" si="0"/>
      </c>
      <c r="B14" s="144" t="s">
        <v>26</v>
      </c>
      <c r="C14" s="145"/>
      <c r="D14" s="142" t="s">
        <v>202</v>
      </c>
      <c r="E14" s="101"/>
      <c r="F14" s="101"/>
      <c r="G14" s="36" t="s">
        <v>216</v>
      </c>
      <c r="H14" s="67">
        <v>0.1</v>
      </c>
      <c r="I14" s="38">
        <f>IF(ISBLANK($G14),IF(ISBLANK($F14),0,$F$6),$E$6)*$H14</f>
        <v>0.1</v>
      </c>
      <c r="J14" s="72"/>
      <c r="K14" s="114"/>
    </row>
    <row r="15" spans="1:11" s="19" customFormat="1" ht="56.25">
      <c r="A15" s="32">
        <f t="shared" si="0"/>
      </c>
      <c r="B15" s="144" t="s">
        <v>27</v>
      </c>
      <c r="C15" s="149"/>
      <c r="D15" s="150" t="s">
        <v>159</v>
      </c>
      <c r="E15" s="36" t="s">
        <v>212</v>
      </c>
      <c r="F15" s="101"/>
      <c r="G15" s="97"/>
      <c r="H15" s="98">
        <v>0.1</v>
      </c>
      <c r="I15" s="99">
        <f t="shared" si="1"/>
        <v>0.1</v>
      </c>
      <c r="J15" s="72"/>
      <c r="K15" s="230" t="s">
        <v>207</v>
      </c>
    </row>
    <row r="16" spans="1:11" s="19" customFormat="1" ht="63.75">
      <c r="A16" s="32">
        <f t="shared" si="0"/>
      </c>
      <c r="B16" s="144" t="s">
        <v>126</v>
      </c>
      <c r="C16" s="151"/>
      <c r="D16" s="142" t="s">
        <v>200</v>
      </c>
      <c r="E16" s="101"/>
      <c r="F16" s="101"/>
      <c r="G16" s="36" t="s">
        <v>212</v>
      </c>
      <c r="H16" s="102">
        <v>0.1</v>
      </c>
      <c r="I16" s="103">
        <f t="shared" si="1"/>
        <v>0</v>
      </c>
      <c r="J16" s="56"/>
      <c r="K16" s="230" t="s">
        <v>206</v>
      </c>
    </row>
    <row r="17" spans="1:10" s="19" customFormat="1" ht="12.75">
      <c r="A17" s="118"/>
      <c r="B17" s="146"/>
      <c r="C17" s="146"/>
      <c r="D17" s="152"/>
      <c r="E17" s="41"/>
      <c r="F17" s="41"/>
      <c r="G17" s="41"/>
      <c r="H17" s="100">
        <f>SUM(H10:H16)</f>
        <v>0.9999999999999999</v>
      </c>
      <c r="I17" s="63">
        <f>SUM(I10:I16)</f>
        <v>0.8999999999999999</v>
      </c>
      <c r="J17" s="72"/>
    </row>
    <row r="18" spans="1:10" s="19" customFormat="1" ht="0.75" customHeight="1">
      <c r="A18" s="39"/>
      <c r="B18" s="146"/>
      <c r="C18" s="146"/>
      <c r="D18" s="153"/>
      <c r="E18" s="41"/>
      <c r="F18" s="41"/>
      <c r="G18" s="41"/>
      <c r="H18" s="68"/>
      <c r="I18" s="43"/>
      <c r="J18" s="56"/>
    </row>
    <row r="19" spans="1:10" s="19" customFormat="1" ht="12.75">
      <c r="A19" s="39"/>
      <c r="B19" s="146"/>
      <c r="C19" s="146"/>
      <c r="D19" s="153"/>
      <c r="E19" s="41"/>
      <c r="F19" s="41"/>
      <c r="G19" s="41"/>
      <c r="H19" s="68"/>
      <c r="I19" s="43"/>
      <c r="J19" s="56"/>
    </row>
    <row r="20" spans="1:11" s="31" customFormat="1" ht="15">
      <c r="A20" s="28" t="s">
        <v>28</v>
      </c>
      <c r="B20" s="290" t="s">
        <v>101</v>
      </c>
      <c r="C20" s="290"/>
      <c r="D20" s="291"/>
      <c r="E20" s="282"/>
      <c r="F20" s="282"/>
      <c r="G20" s="282"/>
      <c r="H20" s="282"/>
      <c r="I20" s="29">
        <v>0.1</v>
      </c>
      <c r="J20" s="30"/>
      <c r="K20" s="130"/>
    </row>
    <row r="21" spans="1:11" s="19" customFormat="1" ht="63.75">
      <c r="A21" s="32">
        <f aca="true" t="shared" si="2" ref="A21:A27">IF(NOT(COUNTBLANK(E21:G21)=2),"!","")</f>
      </c>
      <c r="B21" s="144" t="s">
        <v>29</v>
      </c>
      <c r="C21" s="145"/>
      <c r="D21" s="142" t="s">
        <v>220</v>
      </c>
      <c r="E21" s="36" t="s">
        <v>212</v>
      </c>
      <c r="F21" s="35"/>
      <c r="G21" s="36"/>
      <c r="H21" s="67">
        <v>0.15</v>
      </c>
      <c r="I21" s="38">
        <f aca="true" t="shared" si="3" ref="I21:I27">IF(ISBLANK($E21),IF(ISBLANK($F21),0,$F$6),$E$6)*$H21</f>
        <v>0.15</v>
      </c>
      <c r="J21" s="72"/>
      <c r="K21" s="114" t="s">
        <v>241</v>
      </c>
    </row>
    <row r="22" spans="1:11" s="19" customFormat="1" ht="67.5">
      <c r="A22" s="32" t="str">
        <f t="shared" si="2"/>
        <v>!</v>
      </c>
      <c r="B22" s="144" t="s">
        <v>30</v>
      </c>
      <c r="C22" s="145"/>
      <c r="D22" s="142" t="s">
        <v>110</v>
      </c>
      <c r="E22" s="35"/>
      <c r="F22" s="35" t="s">
        <v>212</v>
      </c>
      <c r="G22" s="36" t="s">
        <v>212</v>
      </c>
      <c r="H22" s="67">
        <v>0.2</v>
      </c>
      <c r="I22" s="38">
        <f t="shared" si="3"/>
        <v>0.1</v>
      </c>
      <c r="J22" s="72"/>
      <c r="K22" s="236" t="s">
        <v>242</v>
      </c>
    </row>
    <row r="23" spans="1:11" s="19" customFormat="1" ht="38.25">
      <c r="A23" s="32">
        <f t="shared" si="2"/>
      </c>
      <c r="B23" s="144" t="s">
        <v>31</v>
      </c>
      <c r="C23" s="145"/>
      <c r="D23" s="142" t="s">
        <v>112</v>
      </c>
      <c r="E23" s="35" t="s">
        <v>212</v>
      </c>
      <c r="F23" s="35"/>
      <c r="G23" s="36"/>
      <c r="H23" s="67">
        <v>0.1</v>
      </c>
      <c r="I23" s="38">
        <v>0.1</v>
      </c>
      <c r="J23" s="72"/>
      <c r="K23" s="114" t="s">
        <v>222</v>
      </c>
    </row>
    <row r="24" spans="1:11" s="19" customFormat="1" ht="112.5" customHeight="1">
      <c r="A24" s="32">
        <f t="shared" si="2"/>
      </c>
      <c r="B24" s="144" t="s">
        <v>32</v>
      </c>
      <c r="C24" s="145"/>
      <c r="D24" s="142" t="s">
        <v>183</v>
      </c>
      <c r="E24" s="35"/>
      <c r="F24" s="35"/>
      <c r="G24" s="36" t="s">
        <v>212</v>
      </c>
      <c r="H24" s="67">
        <v>0.1</v>
      </c>
      <c r="I24" s="38">
        <f t="shared" si="3"/>
        <v>0</v>
      </c>
      <c r="J24" s="72"/>
      <c r="K24" s="114" t="s">
        <v>243</v>
      </c>
    </row>
    <row r="25" spans="1:11" s="19" customFormat="1" ht="38.25">
      <c r="A25" s="32">
        <f t="shared" si="2"/>
      </c>
      <c r="B25" s="144" t="s">
        <v>33</v>
      </c>
      <c r="C25" s="145"/>
      <c r="D25" s="141" t="s">
        <v>127</v>
      </c>
      <c r="E25" s="35" t="s">
        <v>216</v>
      </c>
      <c r="F25" s="35"/>
      <c r="G25" s="36"/>
      <c r="H25" s="67">
        <v>0.15</v>
      </c>
      <c r="I25" s="38">
        <f t="shared" si="3"/>
        <v>0.15</v>
      </c>
      <c r="J25" s="72"/>
      <c r="K25" s="114" t="s">
        <v>244</v>
      </c>
    </row>
    <row r="26" spans="1:11" s="19" customFormat="1" ht="102">
      <c r="A26" s="58">
        <f t="shared" si="2"/>
      </c>
      <c r="B26" s="147" t="s">
        <v>34</v>
      </c>
      <c r="C26" s="154"/>
      <c r="D26" s="142" t="s">
        <v>184</v>
      </c>
      <c r="E26" s="35" t="s">
        <v>216</v>
      </c>
      <c r="F26" s="35"/>
      <c r="G26" s="36"/>
      <c r="H26" s="67">
        <v>0.15</v>
      </c>
      <c r="I26" s="38">
        <f t="shared" si="3"/>
        <v>0.15</v>
      </c>
      <c r="J26" s="72"/>
      <c r="K26" s="229" t="s">
        <v>245</v>
      </c>
    </row>
    <row r="27" spans="1:11" s="19" customFormat="1" ht="90">
      <c r="A27" s="119">
        <f t="shared" si="2"/>
      </c>
      <c r="B27" s="148" t="s">
        <v>35</v>
      </c>
      <c r="C27" s="145"/>
      <c r="D27" s="142" t="s">
        <v>185</v>
      </c>
      <c r="E27" s="36" t="s">
        <v>212</v>
      </c>
      <c r="F27" s="35"/>
      <c r="G27" s="35"/>
      <c r="H27" s="67">
        <v>0.15</v>
      </c>
      <c r="I27" s="38">
        <f t="shared" si="3"/>
        <v>0.15</v>
      </c>
      <c r="J27" s="72"/>
      <c r="K27" s="114" t="s">
        <v>246</v>
      </c>
    </row>
    <row r="28" spans="1:10" s="19" customFormat="1" ht="40.5" customHeight="1">
      <c r="A28" s="118"/>
      <c r="B28" s="9"/>
      <c r="C28" s="59"/>
      <c r="E28" s="41"/>
      <c r="F28" s="41"/>
      <c r="G28" s="41"/>
      <c r="H28" s="67">
        <f>SUM(H21:H27)</f>
        <v>1</v>
      </c>
      <c r="I28" s="37">
        <f>SUM(I21:I27)</f>
        <v>0.8</v>
      </c>
      <c r="J28" s="72"/>
    </row>
    <row r="29" spans="1:10" s="19" customFormat="1" ht="12.75">
      <c r="A29" s="39"/>
      <c r="B29" s="9"/>
      <c r="C29" s="40"/>
      <c r="D29" s="75"/>
      <c r="E29" s="41"/>
      <c r="F29" s="41"/>
      <c r="G29" s="41"/>
      <c r="H29" s="68"/>
      <c r="I29" s="43"/>
      <c r="J29" s="56"/>
    </row>
    <row r="30" spans="1:10" s="19" customFormat="1" ht="12.75">
      <c r="A30" s="39"/>
      <c r="B30" s="9"/>
      <c r="C30" s="40"/>
      <c r="D30" s="75"/>
      <c r="E30" s="41"/>
      <c r="F30" s="41"/>
      <c r="G30" s="41"/>
      <c r="H30" s="68"/>
      <c r="I30" s="43"/>
      <c r="J30" s="56"/>
    </row>
    <row r="31" spans="1:11" s="31" customFormat="1" ht="27.75" customHeight="1">
      <c r="A31" s="31" t="s">
        <v>39</v>
      </c>
      <c r="B31" s="284" t="s">
        <v>118</v>
      </c>
      <c r="C31" s="284"/>
      <c r="D31" s="284"/>
      <c r="E31" s="282"/>
      <c r="F31" s="282"/>
      <c r="G31" s="282"/>
      <c r="H31" s="282"/>
      <c r="I31" s="45">
        <v>0.1</v>
      </c>
      <c r="J31" s="30"/>
      <c r="K31" s="130"/>
    </row>
    <row r="32" spans="1:11" s="19" customFormat="1" ht="89.25">
      <c r="A32" s="32">
        <f aca="true" t="shared" si="4" ref="A32:A37">IF(NOT(COUNTBLANK(E32:G32)=2),"!","")</f>
      </c>
      <c r="B32" s="144" t="s">
        <v>40</v>
      </c>
      <c r="C32" s="145"/>
      <c r="D32" s="142" t="s">
        <v>186</v>
      </c>
      <c r="E32" s="36"/>
      <c r="F32" s="36" t="s">
        <v>212</v>
      </c>
      <c r="G32" s="35"/>
      <c r="H32" s="67">
        <v>0.15</v>
      </c>
      <c r="I32" s="38">
        <f aca="true" t="shared" si="5" ref="I32:I37">IF(ISBLANK($E32),IF(ISBLANK($F32),0,$F$6),$E$6)*$H32</f>
        <v>0.075</v>
      </c>
      <c r="J32" s="72"/>
      <c r="K32" s="114" t="s">
        <v>213</v>
      </c>
    </row>
    <row r="33" spans="1:11" s="19" customFormat="1" ht="56.25">
      <c r="A33" s="32">
        <f t="shared" si="4"/>
      </c>
      <c r="B33" s="144" t="s">
        <v>41</v>
      </c>
      <c r="C33" s="145"/>
      <c r="D33" s="142" t="s">
        <v>201</v>
      </c>
      <c r="E33" s="36" t="s">
        <v>212</v>
      </c>
      <c r="F33" s="62"/>
      <c r="G33" s="35"/>
      <c r="H33" s="67">
        <v>0.15</v>
      </c>
      <c r="I33" s="38">
        <f t="shared" si="5"/>
        <v>0.15</v>
      </c>
      <c r="J33" s="72"/>
      <c r="K33" s="114" t="s">
        <v>247</v>
      </c>
    </row>
    <row r="34" spans="1:11" s="19" customFormat="1" ht="38.25">
      <c r="A34" s="32">
        <f t="shared" si="4"/>
      </c>
      <c r="B34" s="144" t="s">
        <v>42</v>
      </c>
      <c r="C34" s="145"/>
      <c r="D34" s="142" t="s">
        <v>128</v>
      </c>
      <c r="E34" s="36" t="s">
        <v>212</v>
      </c>
      <c r="F34" s="62"/>
      <c r="G34" s="35"/>
      <c r="H34" s="67">
        <v>0.15</v>
      </c>
      <c r="I34" s="38">
        <f t="shared" si="5"/>
        <v>0.15</v>
      </c>
      <c r="J34" s="72"/>
      <c r="K34" s="114" t="s">
        <v>214</v>
      </c>
    </row>
    <row r="35" spans="1:204" s="60" customFormat="1" ht="38.25">
      <c r="A35" s="32">
        <f t="shared" si="4"/>
      </c>
      <c r="B35" s="144" t="s">
        <v>43</v>
      </c>
      <c r="C35" s="155"/>
      <c r="D35" s="142" t="s">
        <v>116</v>
      </c>
      <c r="E35" s="36" t="s">
        <v>212</v>
      </c>
      <c r="F35" s="62"/>
      <c r="G35" s="35"/>
      <c r="H35" s="67">
        <v>0.2</v>
      </c>
      <c r="I35" s="37">
        <f t="shared" si="5"/>
        <v>0.2</v>
      </c>
      <c r="J35" s="72"/>
      <c r="K35" s="230" t="s">
        <v>248</v>
      </c>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89.25">
      <c r="A36" s="32">
        <f t="shared" si="4"/>
      </c>
      <c r="B36" s="144" t="s">
        <v>44</v>
      </c>
      <c r="C36" s="145"/>
      <c r="D36" s="231" t="s">
        <v>176</v>
      </c>
      <c r="E36" s="36"/>
      <c r="F36" s="62" t="s">
        <v>212</v>
      </c>
      <c r="G36" s="35"/>
      <c r="H36" s="232">
        <v>0.15</v>
      </c>
      <c r="I36" s="233">
        <f t="shared" si="5"/>
        <v>0.075</v>
      </c>
      <c r="J36" s="237"/>
      <c r="K36" s="230" t="s">
        <v>236</v>
      </c>
    </row>
    <row r="37" spans="1:11" s="3" customFormat="1" ht="102">
      <c r="A37" s="32">
        <f t="shared" si="4"/>
      </c>
      <c r="B37" s="144" t="s">
        <v>84</v>
      </c>
      <c r="C37" s="158"/>
      <c r="D37" s="142" t="s">
        <v>177</v>
      </c>
      <c r="E37" s="62"/>
      <c r="F37" s="62"/>
      <c r="G37" s="36" t="s">
        <v>212</v>
      </c>
      <c r="H37" s="67">
        <v>0.2</v>
      </c>
      <c r="I37" s="38">
        <f t="shared" si="5"/>
        <v>0</v>
      </c>
      <c r="J37" s="72"/>
      <c r="K37" s="230" t="s">
        <v>237</v>
      </c>
    </row>
    <row r="38" spans="2:11" s="3" customFormat="1" ht="12.75">
      <c r="B38" s="159"/>
      <c r="C38" s="159"/>
      <c r="D38" s="160"/>
      <c r="E38" s="42"/>
      <c r="F38" s="42"/>
      <c r="G38" s="42"/>
      <c r="H38" s="67">
        <f>SUM(H32:H37)</f>
        <v>1</v>
      </c>
      <c r="I38" s="37">
        <f>SUM(I32:I37)</f>
        <v>0.6499999999999999</v>
      </c>
      <c r="J38" s="47"/>
      <c r="K38" s="52"/>
    </row>
    <row r="39" spans="2:11" s="3" customFormat="1" ht="12.75">
      <c r="B39" s="161"/>
      <c r="C39" s="161"/>
      <c r="D39" s="160"/>
      <c r="E39" s="42"/>
      <c r="F39" s="42"/>
      <c r="G39" s="42"/>
      <c r="H39" s="68"/>
      <c r="I39" s="43"/>
      <c r="J39" s="47"/>
      <c r="K39" s="52"/>
    </row>
    <row r="40" spans="1:11" s="49" customFormat="1" ht="15">
      <c r="A40" s="28" t="s">
        <v>45</v>
      </c>
      <c r="B40" s="290" t="s">
        <v>96</v>
      </c>
      <c r="C40" s="290"/>
      <c r="D40" s="290"/>
      <c r="E40" s="282"/>
      <c r="F40" s="282"/>
      <c r="G40" s="282"/>
      <c r="H40" s="282"/>
      <c r="I40" s="29">
        <v>0.1</v>
      </c>
      <c r="J40" s="48"/>
      <c r="K40" s="135"/>
    </row>
    <row r="41" spans="1:11" s="19" customFormat="1" ht="51">
      <c r="A41" s="32">
        <f>IF(NOT(COUNTBLANK(E41:G41)=2),"!","")</f>
      </c>
      <c r="B41" s="156" t="s">
        <v>46</v>
      </c>
      <c r="C41" s="145"/>
      <c r="D41" s="162" t="s">
        <v>85</v>
      </c>
      <c r="E41" s="35"/>
      <c r="F41" s="35" t="s">
        <v>216</v>
      </c>
      <c r="G41" s="36"/>
      <c r="H41" s="67">
        <v>0.25</v>
      </c>
      <c r="I41" s="38">
        <f>IF(ISBLANK($E41),IF(ISBLANK($F41),0,$F$6),$E$6)*$H41</f>
        <v>0.125</v>
      </c>
      <c r="J41" s="72"/>
      <c r="K41" s="230" t="s">
        <v>235</v>
      </c>
    </row>
    <row r="42" spans="1:11" s="19" customFormat="1" ht="38.25">
      <c r="A42" s="32">
        <f>IF(NOT(COUNTBLANK(E42:G42)=2),"!","")</f>
      </c>
      <c r="B42" s="156" t="s">
        <v>48</v>
      </c>
      <c r="C42" s="157"/>
      <c r="D42" s="162" t="s">
        <v>129</v>
      </c>
      <c r="E42" s="36" t="s">
        <v>212</v>
      </c>
      <c r="F42" s="35"/>
      <c r="G42" s="35"/>
      <c r="H42" s="67">
        <v>0.25</v>
      </c>
      <c r="I42" s="38">
        <f>IF(ISBLANK($E42),IF(ISBLANK($F42),0,$F$6),$E$6)*$H42</f>
        <v>0.25</v>
      </c>
      <c r="J42" s="72"/>
      <c r="K42" s="230" t="s">
        <v>208</v>
      </c>
    </row>
    <row r="43" spans="1:11" s="19" customFormat="1" ht="25.5">
      <c r="A43" s="32" t="str">
        <f>IF(NOT(COUNTBLANK(E43:F43)=2),"!","")</f>
        <v>!</v>
      </c>
      <c r="B43" s="156" t="s">
        <v>50</v>
      </c>
      <c r="C43" s="157"/>
      <c r="D43" s="162" t="s">
        <v>51</v>
      </c>
      <c r="E43" s="36" t="s">
        <v>212</v>
      </c>
      <c r="F43" s="35"/>
      <c r="H43" s="67">
        <v>0.25</v>
      </c>
      <c r="I43" s="38">
        <f>IF(ISBLANK(#REF!),IF(ISBLANK($F43),0,$F$6),$E$6)*$H43</f>
        <v>0.25</v>
      </c>
      <c r="J43" s="72"/>
      <c r="K43" s="268" t="s">
        <v>249</v>
      </c>
    </row>
    <row r="44" spans="1:11" s="19" customFormat="1" ht="38.25">
      <c r="A44" s="32">
        <f>IF(NOT(COUNTBLANK(E44:G44)=2),"!","")</f>
      </c>
      <c r="B44" s="156" t="s">
        <v>52</v>
      </c>
      <c r="C44" s="145"/>
      <c r="D44" s="162" t="s">
        <v>174</v>
      </c>
      <c r="E44" s="36" t="s">
        <v>212</v>
      </c>
      <c r="F44" s="35"/>
      <c r="G44" s="35"/>
      <c r="H44" s="67">
        <v>0.25</v>
      </c>
      <c r="I44" s="38">
        <f>IF(ISBLANK($E44),IF(ISBLANK($F44),0,$F$6),$E$6)*$H44</f>
        <v>0.25</v>
      </c>
      <c r="J44" s="72"/>
      <c r="K44" s="230" t="s">
        <v>215</v>
      </c>
    </row>
    <row r="45" spans="1:11" s="9" customFormat="1" ht="12.75">
      <c r="A45" s="50"/>
      <c r="B45" s="51"/>
      <c r="C45" s="50"/>
      <c r="D45" s="52"/>
      <c r="E45" s="53"/>
      <c r="F45" s="53"/>
      <c r="G45" s="53"/>
      <c r="H45" s="67">
        <f>SUM(H41:H44)</f>
        <v>1</v>
      </c>
      <c r="I45" s="37">
        <f>SUM(I41:I44)</f>
        <v>0.875</v>
      </c>
      <c r="J45" s="54"/>
      <c r="K45" s="19"/>
    </row>
    <row r="46" spans="2:9" ht="12" customHeight="1">
      <c r="B46" s="289"/>
      <c r="C46" s="289"/>
      <c r="D46" s="289"/>
      <c r="I46" s="21"/>
    </row>
    <row r="47" spans="1:11" s="31" customFormat="1" ht="15">
      <c r="A47" s="28" t="s">
        <v>53</v>
      </c>
      <c r="B47" s="281" t="s">
        <v>88</v>
      </c>
      <c r="C47" s="281"/>
      <c r="D47" s="281"/>
      <c r="E47" s="282"/>
      <c r="F47" s="282"/>
      <c r="G47" s="282"/>
      <c r="H47" s="282"/>
      <c r="I47" s="29">
        <v>0.2</v>
      </c>
      <c r="J47" s="30"/>
      <c r="K47" s="130"/>
    </row>
    <row r="48" spans="1:11" s="19" customFormat="1" ht="25.5">
      <c r="A48" s="32">
        <f aca="true" t="shared" si="6" ref="A48:A56">IF(NOT(COUNTBLANK(E48:G48)=2),"!","")</f>
      </c>
      <c r="B48" s="108" t="s">
        <v>54</v>
      </c>
      <c r="C48" s="33"/>
      <c r="D48" s="139" t="s">
        <v>113</v>
      </c>
      <c r="E48" s="36" t="s">
        <v>212</v>
      </c>
      <c r="F48" s="35"/>
      <c r="G48" s="36"/>
      <c r="H48" s="70">
        <v>0.1</v>
      </c>
      <c r="I48" s="38">
        <f aca="true" t="shared" si="7" ref="I48:I56">IF(ISBLANK($E48),IF(ISBLANK($F48),0,$F$6),$E$6)*$H48</f>
        <v>0.1</v>
      </c>
      <c r="J48" s="72"/>
      <c r="K48" s="114" t="s">
        <v>218</v>
      </c>
    </row>
    <row r="49" spans="1:11" s="19" customFormat="1" ht="140.25">
      <c r="A49" s="32">
        <f t="shared" si="6"/>
      </c>
      <c r="B49" s="108" t="s">
        <v>55</v>
      </c>
      <c r="C49" s="33"/>
      <c r="D49" s="139" t="s">
        <v>187</v>
      </c>
      <c r="E49" s="35"/>
      <c r="F49" s="36" t="s">
        <v>212</v>
      </c>
      <c r="G49" s="36"/>
      <c r="H49" s="67">
        <v>0.15</v>
      </c>
      <c r="I49" s="38">
        <f t="shared" si="7"/>
        <v>0.075</v>
      </c>
      <c r="J49" s="72"/>
      <c r="K49" s="114" t="s">
        <v>209</v>
      </c>
    </row>
    <row r="50" spans="1:11" s="19" customFormat="1" ht="51">
      <c r="A50" s="32">
        <f t="shared" si="6"/>
      </c>
      <c r="B50" s="108" t="s">
        <v>56</v>
      </c>
      <c r="C50" s="33"/>
      <c r="D50" s="139" t="s">
        <v>57</v>
      </c>
      <c r="E50" s="36" t="s">
        <v>212</v>
      </c>
      <c r="F50" s="35"/>
      <c r="G50" s="36"/>
      <c r="H50" s="67">
        <v>0.1</v>
      </c>
      <c r="I50" s="38">
        <f t="shared" si="7"/>
        <v>0.1</v>
      </c>
      <c r="J50" s="72"/>
      <c r="K50" s="114" t="s">
        <v>210</v>
      </c>
    </row>
    <row r="51" spans="1:11" s="19" customFormat="1" ht="112.5">
      <c r="A51" s="32">
        <f t="shared" si="6"/>
      </c>
      <c r="B51" s="108" t="s">
        <v>58</v>
      </c>
      <c r="C51" s="34"/>
      <c r="D51" s="139" t="s">
        <v>170</v>
      </c>
      <c r="E51" s="36" t="s">
        <v>212</v>
      </c>
      <c r="F51" s="35"/>
      <c r="G51" s="36"/>
      <c r="H51" s="67">
        <v>0.1</v>
      </c>
      <c r="I51" s="38">
        <f t="shared" si="7"/>
        <v>0.1</v>
      </c>
      <c r="J51" s="72"/>
      <c r="K51" s="114" t="s">
        <v>234</v>
      </c>
    </row>
    <row r="52" spans="1:11" s="19" customFormat="1" ht="102">
      <c r="A52" s="32">
        <f t="shared" si="6"/>
      </c>
      <c r="B52" s="108" t="s">
        <v>59</v>
      </c>
      <c r="C52" s="33"/>
      <c r="D52" s="143" t="s">
        <v>171</v>
      </c>
      <c r="E52" s="36" t="s">
        <v>212</v>
      </c>
      <c r="F52" s="35"/>
      <c r="G52" s="35"/>
      <c r="H52" s="67">
        <v>0.1</v>
      </c>
      <c r="I52" s="38">
        <f t="shared" si="7"/>
        <v>0.1</v>
      </c>
      <c r="J52" s="72"/>
      <c r="K52" s="271" t="s">
        <v>233</v>
      </c>
    </row>
    <row r="53" spans="1:11" s="19" customFormat="1" ht="63.75">
      <c r="A53" s="32">
        <f t="shared" si="6"/>
      </c>
      <c r="B53" s="108" t="s">
        <v>60</v>
      </c>
      <c r="C53" s="33"/>
      <c r="D53" s="234" t="s">
        <v>172</v>
      </c>
      <c r="E53" s="35" t="s">
        <v>212</v>
      </c>
      <c r="F53" s="35"/>
      <c r="G53" s="36"/>
      <c r="H53" s="232">
        <v>0.1</v>
      </c>
      <c r="I53" s="233">
        <f t="shared" si="7"/>
        <v>0.1</v>
      </c>
      <c r="J53" s="235"/>
      <c r="K53" s="274" t="s">
        <v>232</v>
      </c>
    </row>
    <row r="54" spans="1:11" s="19" customFormat="1" ht="63.75">
      <c r="A54" s="32">
        <f t="shared" si="6"/>
      </c>
      <c r="B54" s="108" t="s">
        <v>61</v>
      </c>
      <c r="C54" s="33"/>
      <c r="D54" s="143" t="s">
        <v>188</v>
      </c>
      <c r="E54" s="36" t="s">
        <v>212</v>
      </c>
      <c r="F54" s="35"/>
      <c r="G54" s="36"/>
      <c r="H54" s="67">
        <v>0.1</v>
      </c>
      <c r="I54" s="38">
        <f t="shared" si="7"/>
        <v>0.1</v>
      </c>
      <c r="J54" s="72"/>
      <c r="K54" s="272" t="s">
        <v>231</v>
      </c>
    </row>
    <row r="55" spans="1:11" s="19" customFormat="1" ht="51">
      <c r="A55" s="32">
        <f t="shared" si="6"/>
      </c>
      <c r="B55" s="108" t="s">
        <v>62</v>
      </c>
      <c r="C55" s="33"/>
      <c r="D55" s="143" t="s">
        <v>173</v>
      </c>
      <c r="E55" s="36" t="s">
        <v>212</v>
      </c>
      <c r="F55" s="35"/>
      <c r="G55" s="35"/>
      <c r="H55" s="67">
        <v>0.15</v>
      </c>
      <c r="I55" s="38">
        <f t="shared" si="7"/>
        <v>0.15</v>
      </c>
      <c r="J55" s="72"/>
      <c r="K55" s="266" t="s">
        <v>250</v>
      </c>
    </row>
    <row r="56" spans="1:11" s="19" customFormat="1" ht="63.75">
      <c r="A56" s="32">
        <f t="shared" si="6"/>
      </c>
      <c r="B56" s="108" t="s">
        <v>63</v>
      </c>
      <c r="C56" s="33"/>
      <c r="D56" s="143" t="s">
        <v>189</v>
      </c>
      <c r="E56" s="36" t="s">
        <v>212</v>
      </c>
      <c r="F56" s="35"/>
      <c r="G56" s="35"/>
      <c r="H56" s="67">
        <v>0.1</v>
      </c>
      <c r="I56" s="38">
        <f t="shared" si="7"/>
        <v>0.1</v>
      </c>
      <c r="J56" s="72"/>
      <c r="K56" s="267" t="s">
        <v>251</v>
      </c>
    </row>
    <row r="57" spans="1:10" s="19" customFormat="1" ht="12.75">
      <c r="A57" s="39"/>
      <c r="B57" s="55"/>
      <c r="C57" s="9"/>
      <c r="D57" s="75"/>
      <c r="E57" s="41"/>
      <c r="F57" s="41"/>
      <c r="G57" s="41"/>
      <c r="H57" s="67">
        <f>SUM(H48:H56)</f>
        <v>0.9999999999999999</v>
      </c>
      <c r="I57" s="37">
        <f>SUM(I48:I56)</f>
        <v>0.9249999999999999</v>
      </c>
      <c r="J57" s="72"/>
    </row>
    <row r="58" spans="2:11" s="3" customFormat="1" ht="12.75">
      <c r="B58" s="5"/>
      <c r="C58" s="5"/>
      <c r="E58" s="42"/>
      <c r="F58" s="42"/>
      <c r="G58" s="42"/>
      <c r="H58" s="68"/>
      <c r="I58" s="43"/>
      <c r="J58" s="47"/>
      <c r="K58" s="52"/>
    </row>
    <row r="59" spans="1:11" s="31" customFormat="1" ht="15">
      <c r="A59" s="28" t="s">
        <v>64</v>
      </c>
      <c r="B59" s="288" t="s">
        <v>93</v>
      </c>
      <c r="C59" s="288"/>
      <c r="D59" s="288"/>
      <c r="E59" s="292"/>
      <c r="F59" s="292"/>
      <c r="G59" s="292"/>
      <c r="H59" s="292"/>
      <c r="I59" s="45">
        <v>0.2</v>
      </c>
      <c r="J59" s="30"/>
      <c r="K59" s="130"/>
    </row>
    <row r="60" spans="1:11" s="31" customFormat="1" ht="76.5">
      <c r="A60" s="32">
        <f aca="true" t="shared" si="8" ref="A60:A69">IF(NOT(COUNTBLANK(E60:G60)=2),"!","")</f>
      </c>
      <c r="B60" s="144" t="s">
        <v>65</v>
      </c>
      <c r="C60" s="164"/>
      <c r="D60" s="142" t="s">
        <v>154</v>
      </c>
      <c r="E60" s="101"/>
      <c r="F60" s="36" t="s">
        <v>212</v>
      </c>
      <c r="G60" s="101"/>
      <c r="H60" s="102">
        <v>0.1</v>
      </c>
      <c r="I60" s="103">
        <f aca="true" t="shared" si="9" ref="I60:I69">IF(ISBLANK($E60),IF(ISBLANK($F60),0,$F$6),$E$6)*$H60</f>
        <v>0.05</v>
      </c>
      <c r="J60" s="30"/>
      <c r="K60" s="114" t="s">
        <v>211</v>
      </c>
    </row>
    <row r="61" spans="1:11" s="19" customFormat="1" ht="102">
      <c r="A61" s="32">
        <f t="shared" si="8"/>
      </c>
      <c r="B61" s="144" t="s">
        <v>66</v>
      </c>
      <c r="C61" s="145"/>
      <c r="D61" s="238" t="s">
        <v>190</v>
      </c>
      <c r="E61" s="239" t="s">
        <v>212</v>
      </c>
      <c r="F61" s="240"/>
      <c r="G61" s="241"/>
      <c r="H61" s="242">
        <v>0.1</v>
      </c>
      <c r="I61" s="243">
        <f t="shared" si="9"/>
        <v>0.1</v>
      </c>
      <c r="J61" s="237"/>
      <c r="K61" s="230" t="s">
        <v>252</v>
      </c>
    </row>
    <row r="62" spans="1:11" s="19" customFormat="1" ht="56.25">
      <c r="A62" s="32">
        <f t="shared" si="8"/>
      </c>
      <c r="B62" s="144" t="s">
        <v>67</v>
      </c>
      <c r="C62" s="145"/>
      <c r="D62" s="238" t="s">
        <v>130</v>
      </c>
      <c r="E62" s="239" t="s">
        <v>212</v>
      </c>
      <c r="F62" s="244"/>
      <c r="G62" s="239"/>
      <c r="H62" s="245">
        <v>0.05</v>
      </c>
      <c r="I62" s="246">
        <f t="shared" si="9"/>
        <v>0.05</v>
      </c>
      <c r="J62" s="237"/>
      <c r="K62" s="230" t="s">
        <v>253</v>
      </c>
    </row>
    <row r="63" spans="1:11" s="19" customFormat="1" ht="51">
      <c r="A63" s="32">
        <f t="shared" si="8"/>
      </c>
      <c r="B63" s="144" t="s">
        <v>68</v>
      </c>
      <c r="C63" s="145"/>
      <c r="D63" s="238" t="s">
        <v>160</v>
      </c>
      <c r="E63" s="247"/>
      <c r="F63" s="244" t="s">
        <v>216</v>
      </c>
      <c r="G63" s="239"/>
      <c r="H63" s="245">
        <v>0.1</v>
      </c>
      <c r="I63" s="246">
        <f t="shared" si="9"/>
        <v>0.05</v>
      </c>
      <c r="J63" s="237"/>
      <c r="K63" s="248" t="s">
        <v>223</v>
      </c>
    </row>
    <row r="64" spans="1:11" s="19" customFormat="1" ht="38.25">
      <c r="A64" s="32">
        <f t="shared" si="8"/>
      </c>
      <c r="B64" s="144" t="s">
        <v>69</v>
      </c>
      <c r="C64" s="145"/>
      <c r="D64" s="238" t="s">
        <v>166</v>
      </c>
      <c r="E64" s="239" t="s">
        <v>212</v>
      </c>
      <c r="F64" s="244"/>
      <c r="G64" s="239"/>
      <c r="H64" s="245">
        <v>0.1</v>
      </c>
      <c r="I64" s="246">
        <f t="shared" si="9"/>
        <v>0.1</v>
      </c>
      <c r="J64" s="237"/>
      <c r="K64" s="269" t="s">
        <v>221</v>
      </c>
    </row>
    <row r="65" spans="1:11" s="19" customFormat="1" ht="63.75">
      <c r="A65" s="32">
        <f t="shared" si="8"/>
      </c>
      <c r="B65" s="144" t="s">
        <v>70</v>
      </c>
      <c r="C65" s="163"/>
      <c r="D65" s="238" t="s">
        <v>191</v>
      </c>
      <c r="E65" s="239" t="s">
        <v>212</v>
      </c>
      <c r="F65" s="244"/>
      <c r="G65" s="239"/>
      <c r="H65" s="245">
        <v>0.15</v>
      </c>
      <c r="I65" s="246">
        <f t="shared" si="9"/>
        <v>0.15</v>
      </c>
      <c r="J65" s="237"/>
      <c r="K65" s="269" t="s">
        <v>221</v>
      </c>
    </row>
    <row r="66" spans="1:11" s="19" customFormat="1" ht="38.25">
      <c r="A66" s="32">
        <f t="shared" si="8"/>
      </c>
      <c r="B66" s="144" t="s">
        <v>71</v>
      </c>
      <c r="C66" s="163"/>
      <c r="D66" s="238" t="s">
        <v>168</v>
      </c>
      <c r="E66" s="36"/>
      <c r="F66" s="244"/>
      <c r="G66" s="239" t="s">
        <v>212</v>
      </c>
      <c r="H66" s="245">
        <v>0.15</v>
      </c>
      <c r="I66" s="246">
        <f t="shared" si="9"/>
        <v>0</v>
      </c>
      <c r="J66" s="237"/>
      <c r="K66" s="269" t="s">
        <v>221</v>
      </c>
    </row>
    <row r="67" spans="1:11" s="19" customFormat="1" ht="89.25">
      <c r="A67" s="32">
        <f t="shared" si="8"/>
      </c>
      <c r="B67" s="144" t="s">
        <v>73</v>
      </c>
      <c r="C67" s="149"/>
      <c r="D67" s="254" t="s">
        <v>72</v>
      </c>
      <c r="E67" s="247" t="s">
        <v>212</v>
      </c>
      <c r="F67" s="255"/>
      <c r="G67" s="239"/>
      <c r="H67" s="256">
        <v>0.1</v>
      </c>
      <c r="I67" s="257">
        <f t="shared" si="9"/>
        <v>0.1</v>
      </c>
      <c r="J67" s="237"/>
      <c r="K67" s="250" t="s">
        <v>230</v>
      </c>
    </row>
    <row r="68" spans="1:11" s="19" customFormat="1" ht="63.75">
      <c r="A68" s="32">
        <f t="shared" si="8"/>
      </c>
      <c r="B68" s="144" t="s">
        <v>148</v>
      </c>
      <c r="C68" s="151"/>
      <c r="D68" s="231" t="s">
        <v>108</v>
      </c>
      <c r="E68" s="36" t="s">
        <v>212</v>
      </c>
      <c r="F68" s="101"/>
      <c r="G68" s="36"/>
      <c r="H68" s="251">
        <v>0.1</v>
      </c>
      <c r="I68" s="252">
        <f t="shared" si="9"/>
        <v>0.1</v>
      </c>
      <c r="J68" s="253"/>
      <c r="K68" s="265" t="s">
        <v>229</v>
      </c>
    </row>
    <row r="69" spans="1:11" s="19" customFormat="1" ht="78.75">
      <c r="A69" s="32">
        <f t="shared" si="8"/>
      </c>
      <c r="B69" s="144" t="s">
        <v>149</v>
      </c>
      <c r="C69" s="146"/>
      <c r="D69" s="142" t="s">
        <v>131</v>
      </c>
      <c r="E69" s="36" t="s">
        <v>212</v>
      </c>
      <c r="F69" s="101"/>
      <c r="G69" s="101"/>
      <c r="H69" s="102">
        <v>0.05</v>
      </c>
      <c r="I69" s="103">
        <f t="shared" si="9"/>
        <v>0.05</v>
      </c>
      <c r="J69" s="249"/>
      <c r="K69" s="114" t="s">
        <v>254</v>
      </c>
    </row>
    <row r="70" spans="1:10" s="19" customFormat="1" ht="12.75">
      <c r="A70" s="39"/>
      <c r="B70" s="55"/>
      <c r="C70" s="40"/>
      <c r="D70" s="75"/>
      <c r="E70" s="41"/>
      <c r="F70" s="41"/>
      <c r="G70" s="41"/>
      <c r="H70" s="100">
        <f>SUM(H60:H69)</f>
        <v>1</v>
      </c>
      <c r="I70" s="63">
        <f>SUM(I60:I69)</f>
        <v>0.75</v>
      </c>
      <c r="J70" s="72"/>
    </row>
    <row r="71" spans="1:11" s="9" customFormat="1" ht="12.75">
      <c r="A71" s="42"/>
      <c r="B71" s="3"/>
      <c r="C71" s="3"/>
      <c r="D71" s="73"/>
      <c r="E71" s="42"/>
      <c r="F71" s="42"/>
      <c r="G71" s="42"/>
      <c r="H71" s="68"/>
      <c r="I71" s="44"/>
      <c r="J71" s="56"/>
      <c r="K71" s="19"/>
    </row>
    <row r="72" spans="1:11" s="49" customFormat="1" ht="23.25" customHeight="1">
      <c r="A72" s="104" t="s">
        <v>74</v>
      </c>
      <c r="B72" s="279" t="s">
        <v>117</v>
      </c>
      <c r="C72" s="279"/>
      <c r="D72" s="279"/>
      <c r="E72" s="279"/>
      <c r="F72" s="279"/>
      <c r="G72" s="279"/>
      <c r="H72" s="279"/>
      <c r="I72" s="105">
        <v>0.1</v>
      </c>
      <c r="J72" s="107"/>
      <c r="K72" s="135"/>
    </row>
    <row r="73" spans="1:11" s="19" customFormat="1" ht="51">
      <c r="A73" s="32">
        <f>IF(NOT(COUNTBLANK(E73:G73)=2),"!","")</f>
      </c>
      <c r="B73" s="61" t="s">
        <v>75</v>
      </c>
      <c r="C73" s="34"/>
      <c r="D73" s="139" t="s">
        <v>76</v>
      </c>
      <c r="E73" s="36" t="s">
        <v>212</v>
      </c>
      <c r="F73" s="35"/>
      <c r="G73" s="35"/>
      <c r="H73" s="67">
        <v>0.2</v>
      </c>
      <c r="I73" s="38">
        <f>IF(ISBLANK($E73),IF(ISBLANK($F73),0,$F$6),$E$6)*$H73</f>
        <v>0.2</v>
      </c>
      <c r="J73" s="72"/>
      <c r="K73" s="114" t="s">
        <v>228</v>
      </c>
    </row>
    <row r="74" spans="1:11" s="19" customFormat="1" ht="25.5">
      <c r="A74" s="32">
        <f>IF(NOT(COUNTBLANK(E74:G74)=2),"!","")</f>
      </c>
      <c r="B74" s="61" t="s">
        <v>77</v>
      </c>
      <c r="C74" s="34"/>
      <c r="D74" s="139" t="s">
        <v>78</v>
      </c>
      <c r="E74" s="36" t="s">
        <v>212</v>
      </c>
      <c r="F74" s="35"/>
      <c r="G74" s="35"/>
      <c r="H74" s="67">
        <v>0.2</v>
      </c>
      <c r="I74" s="38">
        <f>IF(ISBLANK($E74),IF(ISBLANK($F74),0,$F$6),$E$6)*$H74</f>
        <v>0.2</v>
      </c>
      <c r="J74" s="72"/>
      <c r="K74" s="114" t="s">
        <v>219</v>
      </c>
    </row>
    <row r="75" spans="1:11" s="19" customFormat="1" ht="56.25">
      <c r="A75" s="32">
        <f>IF(NOT(COUNTBLANK(E75:G75)=2),"!","")</f>
      </c>
      <c r="B75" s="258" t="s">
        <v>79</v>
      </c>
      <c r="C75" s="259"/>
      <c r="D75" s="260" t="s">
        <v>80</v>
      </c>
      <c r="E75" s="261"/>
      <c r="F75" s="255" t="s">
        <v>212</v>
      </c>
      <c r="G75" s="239"/>
      <c r="H75" s="245">
        <v>0.2</v>
      </c>
      <c r="I75" s="246">
        <f>IF(ISBLANK($E75),IF(ISBLANK($F75),0,$F$6),$E$6)*$H75</f>
        <v>0.1</v>
      </c>
      <c r="J75" s="237"/>
      <c r="K75" s="268" t="s">
        <v>227</v>
      </c>
    </row>
    <row r="76" spans="1:11" s="19" customFormat="1" ht="67.5">
      <c r="A76" s="32">
        <f>IF(NOT(COUNTBLANK(E76:G76)=2),"!","")</f>
      </c>
      <c r="B76" s="126" t="s">
        <v>133</v>
      </c>
      <c r="C76" s="127"/>
      <c r="D76" s="143" t="s">
        <v>162</v>
      </c>
      <c r="E76" s="101" t="s">
        <v>212</v>
      </c>
      <c r="F76" s="36"/>
      <c r="G76" s="101"/>
      <c r="H76" s="67">
        <v>0.2</v>
      </c>
      <c r="I76" s="38">
        <f>IF(ISBLANK($E76),IF(ISBLANK($F76),0,$F$6),$E$6)*$H76</f>
        <v>0.2</v>
      </c>
      <c r="J76" s="56"/>
      <c r="K76" s="114" t="s">
        <v>226</v>
      </c>
    </row>
    <row r="77" spans="1:11" s="19" customFormat="1" ht="63.75">
      <c r="A77" s="32">
        <f>IF(NOT(COUNTBLANK(E77:G77)=2),"!","")</f>
      </c>
      <c r="B77" s="262" t="s">
        <v>134</v>
      </c>
      <c r="C77" s="263"/>
      <c r="D77" s="264" t="s">
        <v>163</v>
      </c>
      <c r="E77" s="239" t="s">
        <v>212</v>
      </c>
      <c r="F77" s="247"/>
      <c r="G77" s="247"/>
      <c r="H77" s="245">
        <v>0.2</v>
      </c>
      <c r="I77" s="246">
        <f>IF(ISBLANK($E77),IF(ISBLANK($F77),0,$F$6),$E$6)*$H77</f>
        <v>0.2</v>
      </c>
      <c r="J77" s="249"/>
      <c r="K77" s="230"/>
    </row>
    <row r="78" spans="8:9" ht="12.75">
      <c r="H78" s="67">
        <f>SUM(H73:H77)</f>
        <v>1</v>
      </c>
      <c r="I78" s="38">
        <f>SUM(I73:I77)</f>
        <v>0.8999999999999999</v>
      </c>
    </row>
    <row r="82" spans="1:9" ht="12.75" customHeight="1">
      <c r="A82" s="279" t="s">
        <v>132</v>
      </c>
      <c r="B82" s="279"/>
      <c r="C82" s="279"/>
      <c r="D82" s="279"/>
      <c r="E82" s="279"/>
      <c r="F82" s="279"/>
      <c r="G82" s="279"/>
      <c r="I82" s="105">
        <v>0.1</v>
      </c>
    </row>
    <row r="83" spans="1:11" ht="168.75">
      <c r="A83" s="128"/>
      <c r="B83" s="129" t="s">
        <v>135</v>
      </c>
      <c r="D83" s="137" t="s">
        <v>155</v>
      </c>
      <c r="E83" s="36" t="s">
        <v>212</v>
      </c>
      <c r="F83" s="122"/>
      <c r="G83" s="122"/>
      <c r="H83" s="67">
        <v>0.25</v>
      </c>
      <c r="I83" s="38">
        <f>IF(ISBLANK($E83),IF(ISBLANK($F83),0,$F$6),$E$6)*$H83</f>
        <v>0.25</v>
      </c>
      <c r="K83" s="114" t="s">
        <v>255</v>
      </c>
    </row>
    <row r="84" spans="1:11" ht="63.75">
      <c r="A84" s="128"/>
      <c r="B84" s="129" t="s">
        <v>136</v>
      </c>
      <c r="D84" s="137" t="s">
        <v>197</v>
      </c>
      <c r="E84" s="36" t="s">
        <v>212</v>
      </c>
      <c r="F84" s="122"/>
      <c r="G84" s="122"/>
      <c r="H84" s="67">
        <v>0.2</v>
      </c>
      <c r="I84" s="38">
        <f>IF(ISBLANK($E84),IF(ISBLANK($F84),0,$F$6),$E$6)*$H84</f>
        <v>0.2</v>
      </c>
      <c r="K84" s="114" t="s">
        <v>225</v>
      </c>
    </row>
    <row r="85" spans="1:11" ht="51">
      <c r="A85" s="128"/>
      <c r="B85" s="129" t="s">
        <v>137</v>
      </c>
      <c r="D85" s="137" t="s">
        <v>156</v>
      </c>
      <c r="E85" s="36" t="s">
        <v>212</v>
      </c>
      <c r="F85" s="122"/>
      <c r="G85" s="122"/>
      <c r="H85" s="67">
        <v>0.25</v>
      </c>
      <c r="I85" s="38">
        <f>IF(ISBLANK($E85),IF(ISBLANK($F85),0,$F$6),$E$6)*$H85</f>
        <v>0.25</v>
      </c>
      <c r="K85" s="114" t="s">
        <v>224</v>
      </c>
    </row>
    <row r="86" spans="1:11" ht="51">
      <c r="A86" s="128"/>
      <c r="B86" s="129" t="s">
        <v>138</v>
      </c>
      <c r="D86" s="137" t="s">
        <v>157</v>
      </c>
      <c r="E86" s="36" t="s">
        <v>212</v>
      </c>
      <c r="F86" s="122"/>
      <c r="H86" s="67">
        <v>0.2</v>
      </c>
      <c r="I86" s="38">
        <f>IF(ISBLANK(#REF!),IF(ISBLANK($F86),0,$F$6),$E$6)*$H86</f>
        <v>0.2</v>
      </c>
      <c r="K86" s="114"/>
    </row>
    <row r="87" spans="1:11" ht="51">
      <c r="A87" s="128"/>
      <c r="B87" s="129" t="s">
        <v>139</v>
      </c>
      <c r="D87" s="137" t="s">
        <v>158</v>
      </c>
      <c r="E87" s="36"/>
      <c r="F87" s="122"/>
      <c r="G87" s="273" t="s">
        <v>212</v>
      </c>
      <c r="H87" s="67">
        <v>0.1</v>
      </c>
      <c r="I87" s="38">
        <f>IF(ISBLANK($E87),IF(ISBLANK($F87),0,$F$6),$E$6)*$H87</f>
        <v>0</v>
      </c>
      <c r="K87" s="114" t="s">
        <v>205</v>
      </c>
    </row>
    <row r="88" spans="8:9" ht="12.75">
      <c r="H88" s="67">
        <f>SUM(H83:H87)</f>
        <v>0.9999999999999999</v>
      </c>
      <c r="I88" s="38">
        <f>SUM(I83:I87)</f>
        <v>0.8999999999999999</v>
      </c>
    </row>
  </sheetData>
  <sheetProtection selectLockedCells="1" selectUnlockedCells="1"/>
  <mergeCells count="21">
    <mergeCell ref="E3:I3"/>
    <mergeCell ref="I5:I7"/>
    <mergeCell ref="B40:D40"/>
    <mergeCell ref="A7:D7"/>
    <mergeCell ref="B8:D8"/>
    <mergeCell ref="E5:G5"/>
    <mergeCell ref="A82:G82"/>
    <mergeCell ref="B72:H72"/>
    <mergeCell ref="B31:D31"/>
    <mergeCell ref="E31:H31"/>
    <mergeCell ref="E40:H40"/>
    <mergeCell ref="E20:H20"/>
    <mergeCell ref="E59:H59"/>
    <mergeCell ref="B47:D47"/>
    <mergeCell ref="B59:D59"/>
    <mergeCell ref="H5:H7"/>
    <mergeCell ref="B46:D46"/>
    <mergeCell ref="E9:H9"/>
    <mergeCell ref="E47:H47"/>
    <mergeCell ref="B20:D20"/>
    <mergeCell ref="B9:D9"/>
  </mergeCells>
  <hyperlinks>
    <hyperlink ref="K64" r:id="rId1" display="https://www.indf-bg.com/ "/>
    <hyperlink ref="K66" r:id="rId2" display="https://www.indf-bg.com/ "/>
    <hyperlink ref="K65" r:id="rId3" display="https://www.indf-bg.com/ "/>
    <hyperlink ref="K53" r:id="rId4" display="https://indf-bg.com/74364"/>
  </hyperlinks>
  <printOptions horizontalCentered="1"/>
  <pageMargins left="0.3937007874015748" right="0.3937007874015748" top="0.3937007874015748" bottom="0.3937007874015748" header="0.31496062992125984" footer="0.31496062992125984"/>
  <pageSetup horizontalDpi="300" verticalDpi="300" orientation="landscape" paperSize="9" scale="93" r:id="rId5"/>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9">
      <selection activeCell="I41" sqref="I41"/>
    </sheetView>
  </sheetViews>
  <sheetFormatPr defaultColWidth="8.8515625" defaultRowHeight="12.75"/>
  <cols>
    <col min="1" max="1" width="0.85546875" style="211" customWidth="1"/>
    <col min="2" max="2" width="1.28515625" style="211" customWidth="1"/>
    <col min="3" max="3" width="20.140625" style="211" customWidth="1"/>
    <col min="4" max="5" width="11.7109375" style="211" customWidth="1"/>
    <col min="6" max="6" width="8.8515625" style="211" customWidth="1"/>
    <col min="7" max="7" width="1.28515625" style="211" customWidth="1"/>
    <col min="8" max="8" width="19.7109375" style="211" customWidth="1"/>
    <col min="9" max="10" width="11.7109375" style="211" customWidth="1"/>
    <col min="11" max="11" width="8.8515625" style="211" customWidth="1"/>
    <col min="12" max="12" width="1.28515625" style="211" customWidth="1"/>
    <col min="13" max="13" width="19.8515625" style="211" customWidth="1"/>
    <col min="14" max="15" width="11.7109375" style="211" customWidth="1"/>
    <col min="16" max="17" width="8.8515625" style="211" customWidth="1"/>
    <col min="18" max="18" width="15.8515625" style="211" customWidth="1"/>
    <col min="19" max="16384" width="8.8515625" style="211" customWidth="1"/>
  </cols>
  <sheetData>
    <row r="1" spans="3:20" s="168" customFormat="1" ht="23.25">
      <c r="C1" s="169" t="s">
        <v>153</v>
      </c>
      <c r="D1" s="169"/>
      <c r="E1" s="169"/>
      <c r="F1" s="169"/>
      <c r="G1" s="169"/>
      <c r="H1" s="169"/>
      <c r="I1" s="169"/>
      <c r="J1" s="169"/>
      <c r="K1" s="169"/>
      <c r="L1" s="169"/>
      <c r="M1" s="169"/>
      <c r="N1" s="169"/>
      <c r="O1" s="169"/>
      <c r="Q1" s="170"/>
      <c r="R1" s="170"/>
      <c r="S1" s="170"/>
      <c r="T1" s="170"/>
    </row>
    <row r="2" spans="2:20" s="173" customFormat="1" ht="23.25" customHeight="1">
      <c r="B2" s="171"/>
      <c r="C2" s="299" t="s">
        <v>0</v>
      </c>
      <c r="D2" s="299"/>
      <c r="E2" s="299"/>
      <c r="F2" s="299"/>
      <c r="G2" s="299"/>
      <c r="H2" s="299"/>
      <c r="I2" s="299"/>
      <c r="J2" s="299"/>
      <c r="K2" s="299"/>
      <c r="L2" s="299"/>
      <c r="M2" s="299"/>
      <c r="N2" s="299"/>
      <c r="O2" s="299"/>
      <c r="P2" s="172"/>
      <c r="Q2" s="172"/>
      <c r="R2" s="172"/>
      <c r="S2" s="172"/>
      <c r="T2" s="172"/>
    </row>
    <row r="3" spans="3:20" s="174" customFormat="1" ht="20.25">
      <c r="C3" s="299" t="s">
        <v>86</v>
      </c>
      <c r="D3" s="299"/>
      <c r="E3" s="299"/>
      <c r="F3" s="299"/>
      <c r="G3" s="299"/>
      <c r="H3" s="299"/>
      <c r="I3" s="299"/>
      <c r="J3" s="299"/>
      <c r="K3" s="299"/>
      <c r="L3" s="299"/>
      <c r="M3" s="299"/>
      <c r="N3" s="299"/>
      <c r="O3" s="299"/>
      <c r="Q3" s="175"/>
      <c r="R3" s="175"/>
      <c r="S3" s="175"/>
      <c r="T3" s="175"/>
    </row>
    <row r="4" spans="3:20" s="176" customFormat="1" ht="14.25" customHeight="1">
      <c r="C4" s="177"/>
      <c r="D4" s="177"/>
      <c r="E4" s="177"/>
      <c r="F4" s="177"/>
      <c r="G4" s="177"/>
      <c r="H4" s="178"/>
      <c r="I4" s="178"/>
      <c r="J4" s="177"/>
      <c r="K4" s="179"/>
      <c r="L4" s="180"/>
      <c r="M4" s="177"/>
      <c r="N4" s="181"/>
      <c r="O4" s="180"/>
      <c r="P4" s="182"/>
      <c r="Q4" s="183"/>
      <c r="R4" s="183"/>
      <c r="S4" s="183"/>
      <c r="T4" s="183"/>
    </row>
    <row r="5" spans="7:20" s="176" customFormat="1" ht="24" customHeight="1">
      <c r="G5" s="298" t="s">
        <v>87</v>
      </c>
      <c r="H5" s="298"/>
      <c r="I5" s="298"/>
      <c r="J5" s="298"/>
      <c r="P5" s="182"/>
      <c r="Q5" s="182"/>
      <c r="R5" s="182"/>
      <c r="S5" s="182"/>
      <c r="T5" s="182"/>
    </row>
    <row r="6" spans="2:20" s="185" customFormat="1" ht="33" customHeight="1">
      <c r="B6" s="184"/>
      <c r="C6" s="300" t="s">
        <v>88</v>
      </c>
      <c r="D6" s="300"/>
      <c r="E6" s="300"/>
      <c r="G6" s="298"/>
      <c r="H6" s="298"/>
      <c r="I6" s="298"/>
      <c r="J6" s="298"/>
      <c r="L6" s="298" t="s">
        <v>89</v>
      </c>
      <c r="M6" s="298"/>
      <c r="N6" s="298"/>
      <c r="O6" s="298"/>
      <c r="Q6" s="186"/>
      <c r="R6" s="186"/>
      <c r="S6" s="186"/>
      <c r="T6" s="186"/>
    </row>
    <row r="7" spans="2:20" s="185" customFormat="1" ht="34.5" customHeight="1">
      <c r="B7" s="187"/>
      <c r="C7" s="300"/>
      <c r="D7" s="300"/>
      <c r="E7" s="300"/>
      <c r="G7" s="188"/>
      <c r="H7" s="189"/>
      <c r="I7" s="190" t="s">
        <v>90</v>
      </c>
      <c r="J7" s="191"/>
      <c r="L7" s="298"/>
      <c r="M7" s="298"/>
      <c r="N7" s="298"/>
      <c r="O7" s="298"/>
      <c r="Q7" s="186"/>
      <c r="R7" s="186"/>
      <c r="S7" s="186"/>
      <c r="T7" s="186"/>
    </row>
    <row r="8" spans="2:20" s="185" customFormat="1" ht="15">
      <c r="B8" s="188"/>
      <c r="C8" s="189"/>
      <c r="D8" s="190" t="s">
        <v>90</v>
      </c>
      <c r="E8" s="191"/>
      <c r="G8" s="188"/>
      <c r="H8" s="182" t="s">
        <v>91</v>
      </c>
      <c r="I8" s="192">
        <f>'two-tier system'!I74</f>
        <v>0.1</v>
      </c>
      <c r="J8" s="193"/>
      <c r="L8" s="188"/>
      <c r="M8" s="189"/>
      <c r="N8" s="190" t="s">
        <v>90</v>
      </c>
      <c r="O8" s="191"/>
      <c r="Q8" s="189"/>
      <c r="R8" s="189"/>
      <c r="S8" s="190"/>
      <c r="T8" s="190"/>
    </row>
    <row r="9" spans="2:20" s="185" customFormat="1" ht="15">
      <c r="B9" s="188"/>
      <c r="C9" s="182" t="s">
        <v>91</v>
      </c>
      <c r="D9" s="192">
        <f>'two-tier system'!I48</f>
        <v>0.2</v>
      </c>
      <c r="E9" s="193"/>
      <c r="G9" s="188"/>
      <c r="H9" s="182" t="s">
        <v>92</v>
      </c>
      <c r="I9" s="194">
        <f>'two-tier system'!I80</f>
        <v>0</v>
      </c>
      <c r="J9" s="193"/>
      <c r="L9" s="188"/>
      <c r="M9" s="182" t="s">
        <v>91</v>
      </c>
      <c r="N9" s="192">
        <f>'two-tier system'!I35</f>
        <v>0.1</v>
      </c>
      <c r="O9" s="193"/>
      <c r="Q9" s="189"/>
      <c r="R9" s="182"/>
      <c r="S9" s="192"/>
      <c r="T9" s="192"/>
    </row>
    <row r="10" spans="2:18" s="185" customFormat="1" ht="15" customHeight="1">
      <c r="B10" s="188"/>
      <c r="C10" s="182" t="s">
        <v>92</v>
      </c>
      <c r="D10" s="195">
        <f>'two-tier system'!I58</f>
        <v>0</v>
      </c>
      <c r="E10" s="193"/>
      <c r="G10" s="196"/>
      <c r="H10" s="197"/>
      <c r="I10" s="198"/>
      <c r="J10" s="199"/>
      <c r="L10" s="188"/>
      <c r="M10" s="182" t="s">
        <v>92</v>
      </c>
      <c r="N10" s="195">
        <f>'two-tier system'!I41</f>
        <v>0</v>
      </c>
      <c r="O10" s="193"/>
      <c r="Q10" s="189"/>
      <c r="R10" s="182"/>
    </row>
    <row r="11" spans="2:20" s="185" customFormat="1" ht="15">
      <c r="B11" s="196"/>
      <c r="C11" s="197"/>
      <c r="D11" s="198"/>
      <c r="E11" s="199"/>
      <c r="L11" s="196"/>
      <c r="M11" s="200"/>
      <c r="N11" s="200"/>
      <c r="O11" s="199"/>
      <c r="Q11" s="189"/>
      <c r="R11" s="189"/>
      <c r="S11" s="189"/>
      <c r="T11" s="189"/>
    </row>
    <row r="12" spans="7:20" s="185" customFormat="1" ht="12.75">
      <c r="G12" s="189"/>
      <c r="H12" s="189"/>
      <c r="I12" s="189"/>
      <c r="J12" s="189"/>
      <c r="Q12" s="189"/>
      <c r="R12" s="189"/>
      <c r="S12" s="189"/>
      <c r="T12" s="189"/>
    </row>
    <row r="13" spans="7:20" s="185" customFormat="1" ht="12.75">
      <c r="G13" s="201"/>
      <c r="H13" s="202"/>
      <c r="I13" s="202"/>
      <c r="J13" s="203"/>
      <c r="Q13" s="189"/>
      <c r="R13" s="189"/>
      <c r="S13" s="189"/>
      <c r="T13" s="189"/>
    </row>
    <row r="14" spans="2:20" s="185" customFormat="1" ht="12.75" customHeight="1">
      <c r="B14" s="204"/>
      <c r="C14" s="302" t="s">
        <v>93</v>
      </c>
      <c r="D14" s="302"/>
      <c r="E14" s="302"/>
      <c r="G14" s="296" t="s">
        <v>94</v>
      </c>
      <c r="H14" s="296"/>
      <c r="I14" s="296"/>
      <c r="J14" s="296"/>
      <c r="L14" s="298" t="s">
        <v>95</v>
      </c>
      <c r="M14" s="298"/>
      <c r="N14" s="298"/>
      <c r="O14" s="298"/>
      <c r="Q14" s="186"/>
      <c r="R14" s="186"/>
      <c r="S14" s="186"/>
      <c r="T14" s="186"/>
    </row>
    <row r="15" spans="2:20" s="185" customFormat="1" ht="42.75" customHeight="1">
      <c r="B15" s="205"/>
      <c r="C15" s="302"/>
      <c r="D15" s="302"/>
      <c r="E15" s="302"/>
      <c r="G15" s="296"/>
      <c r="H15" s="296"/>
      <c r="I15" s="296"/>
      <c r="J15" s="296"/>
      <c r="L15" s="298"/>
      <c r="M15" s="298"/>
      <c r="N15" s="298"/>
      <c r="O15" s="298"/>
      <c r="Q15" s="186"/>
      <c r="R15" s="186"/>
      <c r="S15" s="186"/>
      <c r="T15" s="186"/>
    </row>
    <row r="16" spans="2:20" s="185" customFormat="1" ht="15.75" customHeight="1">
      <c r="B16" s="188"/>
      <c r="C16" s="189"/>
      <c r="D16" s="190" t="s">
        <v>90</v>
      </c>
      <c r="E16" s="191"/>
      <c r="G16" s="188"/>
      <c r="H16" s="190" t="s">
        <v>81</v>
      </c>
      <c r="I16" s="195">
        <f>+(D9*D10)+(I8*I9)+(N9*N10)+(D17*D18)+(N17*N18)+(D25*D26)+(N25*N26)+(I26*I27)</f>
        <v>0</v>
      </c>
      <c r="J16" s="206"/>
      <c r="L16" s="188"/>
      <c r="M16" s="189"/>
      <c r="N16" s="190" t="s">
        <v>90</v>
      </c>
      <c r="O16" s="191"/>
      <c r="Q16" s="189"/>
      <c r="R16" s="189"/>
      <c r="S16" s="190"/>
      <c r="T16" s="190"/>
    </row>
    <row r="17" spans="2:20" s="185" customFormat="1" ht="20.25" customHeight="1">
      <c r="B17" s="188"/>
      <c r="C17" s="182" t="s">
        <v>91</v>
      </c>
      <c r="D17" s="192">
        <f>'two-tier system'!I62</f>
        <v>0.2</v>
      </c>
      <c r="E17" s="193"/>
      <c r="G17" s="188"/>
      <c r="H17" s="207"/>
      <c r="I17" s="192"/>
      <c r="J17" s="193"/>
      <c r="L17" s="188"/>
      <c r="M17" s="182" t="s">
        <v>91</v>
      </c>
      <c r="N17" s="192">
        <f>'two-tier system'!I9</f>
        <v>0.1</v>
      </c>
      <c r="O17" s="193"/>
      <c r="Q17" s="189"/>
      <c r="T17" s="192"/>
    </row>
    <row r="18" spans="2:18" s="185" customFormat="1" ht="15">
      <c r="B18" s="188"/>
      <c r="C18" s="182" t="s">
        <v>92</v>
      </c>
      <c r="D18" s="195">
        <f>'two-tier system'!I73</f>
        <v>0</v>
      </c>
      <c r="E18" s="193"/>
      <c r="G18" s="188"/>
      <c r="H18" s="189"/>
      <c r="I18" s="182"/>
      <c r="J18" s="208"/>
      <c r="L18" s="188"/>
      <c r="M18" s="182" t="s">
        <v>92</v>
      </c>
      <c r="N18" s="195">
        <f>'two-tier system'!I17</f>
        <v>0</v>
      </c>
      <c r="O18" s="193"/>
      <c r="Q18" s="189"/>
      <c r="R18" s="182"/>
    </row>
    <row r="19" spans="2:20" s="185" customFormat="1" ht="15">
      <c r="B19" s="196"/>
      <c r="C19" s="197"/>
      <c r="D19" s="198"/>
      <c r="E19" s="199"/>
      <c r="G19" s="188"/>
      <c r="H19" s="189"/>
      <c r="I19" s="189"/>
      <c r="J19" s="208"/>
      <c r="L19" s="196"/>
      <c r="M19" s="197"/>
      <c r="N19" s="209"/>
      <c r="O19" s="199"/>
      <c r="Q19" s="189"/>
      <c r="R19" s="189"/>
      <c r="S19" s="189"/>
      <c r="T19" s="189"/>
    </row>
    <row r="20" spans="7:20" s="185" customFormat="1" ht="12.75">
      <c r="G20" s="196"/>
      <c r="H20" s="200"/>
      <c r="I20" s="200"/>
      <c r="J20" s="199"/>
      <c r="Q20" s="189"/>
      <c r="R20" s="189"/>
      <c r="S20" s="189"/>
      <c r="T20" s="189"/>
    </row>
    <row r="21" spans="17:20" s="185" customFormat="1" ht="15" customHeight="1">
      <c r="Q21" s="189"/>
      <c r="R21" s="189"/>
      <c r="S21" s="189"/>
      <c r="T21" s="189"/>
    </row>
    <row r="22" spans="2:20" s="185" customFormat="1" ht="15.75" customHeight="1" thickBot="1">
      <c r="B22" s="204"/>
      <c r="C22" s="300" t="s">
        <v>96</v>
      </c>
      <c r="D22" s="300"/>
      <c r="E22" s="300"/>
      <c r="G22" s="189"/>
      <c r="J22" s="189"/>
      <c r="L22" s="298" t="s">
        <v>97</v>
      </c>
      <c r="M22" s="298"/>
      <c r="N22" s="298"/>
      <c r="O22" s="298"/>
      <c r="Q22" s="186"/>
      <c r="R22" s="186"/>
      <c r="S22" s="186"/>
      <c r="T22" s="186"/>
    </row>
    <row r="23" spans="2:20" s="185" customFormat="1" ht="36" customHeight="1" thickBot="1">
      <c r="B23" s="210"/>
      <c r="C23" s="300"/>
      <c r="D23" s="300"/>
      <c r="E23" s="300"/>
      <c r="G23" s="298" t="s">
        <v>152</v>
      </c>
      <c r="H23" s="298"/>
      <c r="I23" s="298"/>
      <c r="J23" s="298"/>
      <c r="L23" s="298"/>
      <c r="M23" s="298"/>
      <c r="N23" s="298"/>
      <c r="O23" s="298"/>
      <c r="Q23" s="186"/>
      <c r="R23" s="186"/>
      <c r="S23" s="186"/>
      <c r="T23" s="186"/>
    </row>
    <row r="24" spans="2:20" s="185" customFormat="1" ht="15">
      <c r="B24" s="188"/>
      <c r="C24" s="189"/>
      <c r="D24" s="190" t="s">
        <v>90</v>
      </c>
      <c r="E24" s="191"/>
      <c r="G24" s="298"/>
      <c r="H24" s="298"/>
      <c r="I24" s="298"/>
      <c r="J24" s="298"/>
      <c r="L24" s="188"/>
      <c r="M24" s="182"/>
      <c r="N24" s="190" t="s">
        <v>90</v>
      </c>
      <c r="O24" s="191"/>
      <c r="Q24" s="189"/>
      <c r="R24" s="189"/>
      <c r="S24" s="190"/>
      <c r="T24" s="190"/>
    </row>
    <row r="25" spans="2:20" s="185" customFormat="1" ht="15">
      <c r="B25" s="188"/>
      <c r="C25" s="182" t="s">
        <v>91</v>
      </c>
      <c r="D25" s="192">
        <f>'two-tier system'!I42</f>
        <v>0.2</v>
      </c>
      <c r="E25" s="193"/>
      <c r="G25" s="188"/>
      <c r="H25" s="189"/>
      <c r="I25" s="190" t="s">
        <v>90</v>
      </c>
      <c r="J25" s="191"/>
      <c r="L25" s="188"/>
      <c r="M25" s="182" t="s">
        <v>91</v>
      </c>
      <c r="N25" s="192">
        <f>'two-tier system'!I19</f>
        <v>0.1</v>
      </c>
      <c r="O25" s="193"/>
      <c r="Q25" s="189"/>
      <c r="R25" s="182"/>
      <c r="S25" s="192"/>
      <c r="T25" s="192"/>
    </row>
    <row r="26" spans="2:18" s="185" customFormat="1" ht="15">
      <c r="B26" s="188"/>
      <c r="C26" s="182" t="s">
        <v>92</v>
      </c>
      <c r="D26" s="195">
        <f>'two-tier system'!I47</f>
        <v>0</v>
      </c>
      <c r="E26" s="193"/>
      <c r="G26" s="188"/>
      <c r="H26" s="182" t="s">
        <v>91</v>
      </c>
      <c r="I26" s="192">
        <f>'two-tier system'!I82</f>
        <v>0.1</v>
      </c>
      <c r="J26" s="193"/>
      <c r="L26" s="188"/>
      <c r="M26" s="182" t="s">
        <v>92</v>
      </c>
      <c r="N26" s="195">
        <f>'two-tier system'!I33</f>
        <v>0</v>
      </c>
      <c r="O26" s="193"/>
      <c r="Q26" s="189"/>
      <c r="R26" s="182"/>
    </row>
    <row r="27" spans="2:20" s="185" customFormat="1" ht="21" customHeight="1" thickBot="1">
      <c r="B27" s="196"/>
      <c r="C27" s="200"/>
      <c r="D27" s="200"/>
      <c r="E27" s="199"/>
      <c r="G27" s="188"/>
      <c r="H27" s="182" t="s">
        <v>92</v>
      </c>
      <c r="I27" s="194">
        <f>'two-tier system'!I88</f>
        <v>0</v>
      </c>
      <c r="J27" s="193"/>
      <c r="L27" s="196"/>
      <c r="M27" s="197"/>
      <c r="N27" s="209"/>
      <c r="O27" s="199"/>
      <c r="Q27" s="189"/>
      <c r="R27" s="189"/>
      <c r="S27" s="189"/>
      <c r="T27" s="189"/>
    </row>
    <row r="28" spans="7:20" ht="31.5" customHeight="1" thickBot="1">
      <c r="G28" s="196"/>
      <c r="H28" s="197"/>
      <c r="I28" s="198"/>
      <c r="J28" s="199"/>
      <c r="L28" s="212"/>
      <c r="O28" s="212"/>
      <c r="Q28" s="212"/>
      <c r="R28" s="212"/>
      <c r="S28" s="212"/>
      <c r="T28" s="212"/>
    </row>
    <row r="29" spans="7:20" ht="31.5" customHeight="1">
      <c r="G29" s="212"/>
      <c r="H29" s="212"/>
      <c r="I29" s="212"/>
      <c r="J29" s="212"/>
      <c r="L29" s="212"/>
      <c r="O29" s="212"/>
      <c r="Q29" s="212"/>
      <c r="R29" s="212"/>
      <c r="S29" s="212"/>
      <c r="T29" s="212"/>
    </row>
    <row r="30" spans="7:20" ht="31.5" customHeight="1">
      <c r="G30" s="212"/>
      <c r="H30" s="212"/>
      <c r="I30" s="212"/>
      <c r="J30" s="212"/>
      <c r="L30" s="212"/>
      <c r="O30" s="212"/>
      <c r="Q30" s="212"/>
      <c r="R30" s="212"/>
      <c r="S30" s="212"/>
      <c r="T30" s="212"/>
    </row>
    <row r="31" spans="7:20" ht="31.5" customHeight="1">
      <c r="G31" s="212"/>
      <c r="H31" s="212"/>
      <c r="I31" s="212"/>
      <c r="J31" s="212"/>
      <c r="L31" s="212"/>
      <c r="O31" s="212"/>
      <c r="Q31" s="212"/>
      <c r="R31" s="212"/>
      <c r="S31" s="212"/>
      <c r="T31" s="212"/>
    </row>
    <row r="32" spans="7:20" ht="31.5" customHeight="1">
      <c r="G32" s="212"/>
      <c r="H32" s="212"/>
      <c r="I32" s="212"/>
      <c r="J32" s="212"/>
      <c r="L32" s="212"/>
      <c r="O32" s="212"/>
      <c r="Q32" s="212"/>
      <c r="R32" s="212"/>
      <c r="S32" s="212"/>
      <c r="T32" s="212"/>
    </row>
    <row r="33" spans="7:20" ht="31.5" customHeight="1">
      <c r="G33" s="212"/>
      <c r="H33" s="212"/>
      <c r="I33" s="212"/>
      <c r="J33" s="212"/>
      <c r="L33" s="212"/>
      <c r="O33" s="212"/>
      <c r="Q33" s="212"/>
      <c r="R33" s="212"/>
      <c r="S33" s="212"/>
      <c r="T33" s="212"/>
    </row>
    <row r="34" spans="3:20" s="214" customFormat="1" ht="20.25">
      <c r="C34" s="301" t="s">
        <v>98</v>
      </c>
      <c r="D34" s="301"/>
      <c r="E34" s="301"/>
      <c r="F34" s="301"/>
      <c r="G34" s="301"/>
      <c r="H34" s="301"/>
      <c r="I34" s="301"/>
      <c r="J34" s="301"/>
      <c r="K34" s="301"/>
      <c r="L34" s="301"/>
      <c r="M34" s="301"/>
      <c r="N34" s="301"/>
      <c r="O34" s="301"/>
      <c r="P34" s="301"/>
      <c r="Q34" s="213"/>
      <c r="R34" s="213"/>
      <c r="S34" s="213"/>
      <c r="T34" s="213"/>
    </row>
    <row r="35" spans="3:16" s="214" customFormat="1" ht="20.25">
      <c r="C35" s="304" t="s">
        <v>99</v>
      </c>
      <c r="D35" s="304"/>
      <c r="E35" s="304"/>
      <c r="F35" s="304"/>
      <c r="G35" s="304"/>
      <c r="H35" s="304"/>
      <c r="I35" s="304"/>
      <c r="J35" s="304"/>
      <c r="K35" s="304"/>
      <c r="L35" s="304"/>
      <c r="M35" s="304"/>
      <c r="N35" s="304"/>
      <c r="O35" s="304"/>
      <c r="P35" s="304"/>
    </row>
    <row r="36" ht="22.5" customHeight="1"/>
    <row r="37" spans="3:11" ht="27" customHeight="1">
      <c r="C37" s="176"/>
      <c r="D37" s="176"/>
      <c r="E37" s="176"/>
      <c r="F37" s="176"/>
      <c r="G37" s="298" t="s">
        <v>87</v>
      </c>
      <c r="H37" s="298"/>
      <c r="I37" s="298"/>
      <c r="J37" s="298"/>
      <c r="K37" s="176"/>
    </row>
    <row r="38" spans="3:16" ht="35.25" customHeight="1">
      <c r="C38" s="298" t="s">
        <v>88</v>
      </c>
      <c r="D38" s="298"/>
      <c r="E38" s="298"/>
      <c r="F38" s="185"/>
      <c r="G38" s="298"/>
      <c r="H38" s="298"/>
      <c r="I38" s="298"/>
      <c r="J38" s="298"/>
      <c r="K38" s="185"/>
      <c r="M38" s="298" t="s">
        <v>100</v>
      </c>
      <c r="N38" s="298"/>
      <c r="O38" s="298"/>
      <c r="P38" s="298"/>
    </row>
    <row r="39" spans="3:16" ht="41.25" customHeight="1">
      <c r="C39" s="298"/>
      <c r="D39" s="298"/>
      <c r="E39" s="298"/>
      <c r="F39" s="185"/>
      <c r="G39" s="188"/>
      <c r="H39" s="189"/>
      <c r="I39" s="190" t="s">
        <v>90</v>
      </c>
      <c r="J39" s="191"/>
      <c r="K39" s="185"/>
      <c r="M39" s="298"/>
      <c r="N39" s="298"/>
      <c r="O39" s="298"/>
      <c r="P39" s="298"/>
    </row>
    <row r="40" spans="3:16" ht="15">
      <c r="C40" s="188"/>
      <c r="D40" s="190" t="s">
        <v>90</v>
      </c>
      <c r="E40" s="191"/>
      <c r="F40" s="185"/>
      <c r="G40" s="188"/>
      <c r="H40" s="182" t="s">
        <v>91</v>
      </c>
      <c r="I40" s="192">
        <f>'one-tier system'!I72</f>
        <v>0.1</v>
      </c>
      <c r="J40" s="193"/>
      <c r="K40" s="185"/>
      <c r="M40" s="188"/>
      <c r="N40" s="190" t="s">
        <v>90</v>
      </c>
      <c r="O40" s="212"/>
      <c r="P40" s="191"/>
    </row>
    <row r="41" spans="3:16" ht="15">
      <c r="C41" s="215" t="s">
        <v>91</v>
      </c>
      <c r="D41" s="192">
        <f>'one-tier system'!I47</f>
        <v>0.2</v>
      </c>
      <c r="E41" s="193"/>
      <c r="F41" s="185"/>
      <c r="G41" s="188"/>
      <c r="H41" s="182" t="s">
        <v>92</v>
      </c>
      <c r="I41" s="195">
        <f>'one-tier system'!I78</f>
        <v>0.8999999999999999</v>
      </c>
      <c r="J41" s="193"/>
      <c r="K41" s="185"/>
      <c r="M41" s="215" t="s">
        <v>91</v>
      </c>
      <c r="N41" s="192">
        <f>'one-tier system'!I31</f>
        <v>0.1</v>
      </c>
      <c r="O41" s="212"/>
      <c r="P41" s="193"/>
    </row>
    <row r="42" spans="3:16" ht="15">
      <c r="C42" s="215" t="s">
        <v>92</v>
      </c>
      <c r="D42" s="195">
        <f>'one-tier system'!I57</f>
        <v>0.9249999999999999</v>
      </c>
      <c r="E42" s="193"/>
      <c r="F42" s="185"/>
      <c r="G42" s="196"/>
      <c r="H42" s="197"/>
      <c r="I42" s="198"/>
      <c r="J42" s="199"/>
      <c r="K42" s="185"/>
      <c r="M42" s="215" t="s">
        <v>92</v>
      </c>
      <c r="N42" s="195">
        <f>'one-tier system'!I38</f>
        <v>0.6499999999999999</v>
      </c>
      <c r="O42" s="212"/>
      <c r="P42" s="216"/>
    </row>
    <row r="43" spans="3:16" ht="15">
      <c r="C43" s="217"/>
      <c r="D43" s="198"/>
      <c r="E43" s="199"/>
      <c r="F43" s="185"/>
      <c r="G43" s="185"/>
      <c r="H43" s="185"/>
      <c r="I43" s="185"/>
      <c r="J43" s="185"/>
      <c r="K43" s="185"/>
      <c r="M43" s="196"/>
      <c r="N43" s="200"/>
      <c r="O43" s="200"/>
      <c r="P43" s="199"/>
    </row>
    <row r="44" spans="3:16" ht="12.75">
      <c r="C44" s="185"/>
      <c r="D44" s="185"/>
      <c r="E44" s="185"/>
      <c r="F44" s="185"/>
      <c r="G44" s="189"/>
      <c r="H44" s="189"/>
      <c r="I44" s="189"/>
      <c r="J44" s="189"/>
      <c r="K44" s="185"/>
      <c r="M44" s="185"/>
      <c r="N44" s="185"/>
      <c r="O44" s="185"/>
      <c r="P44" s="185"/>
    </row>
    <row r="45" spans="3:16" ht="12.75">
      <c r="C45" s="185"/>
      <c r="D45" s="185"/>
      <c r="E45" s="185"/>
      <c r="F45" s="185"/>
      <c r="G45" s="218"/>
      <c r="H45" s="219"/>
      <c r="I45" s="219"/>
      <c r="J45" s="220"/>
      <c r="K45" s="185"/>
      <c r="M45" s="185"/>
      <c r="N45" s="185"/>
      <c r="O45" s="185"/>
      <c r="P45" s="185"/>
    </row>
    <row r="46" spans="3:16" ht="12.75" customHeight="1">
      <c r="C46" s="303" t="s">
        <v>93</v>
      </c>
      <c r="D46" s="303"/>
      <c r="E46" s="303"/>
      <c r="F46" s="185"/>
      <c r="G46" s="297" t="s">
        <v>94</v>
      </c>
      <c r="H46" s="297"/>
      <c r="I46" s="297"/>
      <c r="J46" s="297"/>
      <c r="K46" s="185"/>
      <c r="M46" s="298" t="s">
        <v>101</v>
      </c>
      <c r="N46" s="298"/>
      <c r="O46" s="298"/>
      <c r="P46" s="298"/>
    </row>
    <row r="47" spans="3:16" ht="49.5" customHeight="1">
      <c r="C47" s="303"/>
      <c r="D47" s="303"/>
      <c r="E47" s="303"/>
      <c r="F47" s="185"/>
      <c r="G47" s="297"/>
      <c r="H47" s="297"/>
      <c r="I47" s="297"/>
      <c r="J47" s="297"/>
      <c r="K47" s="185"/>
      <c r="M47" s="298"/>
      <c r="N47" s="298"/>
      <c r="O47" s="298"/>
      <c r="P47" s="298"/>
    </row>
    <row r="48" spans="3:16" ht="15">
      <c r="C48" s="188"/>
      <c r="D48" s="190" t="s">
        <v>90</v>
      </c>
      <c r="E48" s="191"/>
      <c r="F48" s="185"/>
      <c r="G48" s="221"/>
      <c r="H48" s="190" t="s">
        <v>81</v>
      </c>
      <c r="I48" s="195">
        <f>+(D41*D42)+(I40*I41)+(N41*N42)+(D49*D50)+(N49*N50)+(D57*D58)+(N57*N58)+(I58*I59)</f>
        <v>0.8375</v>
      </c>
      <c r="J48" s="222"/>
      <c r="K48" s="185"/>
      <c r="M48" s="188"/>
      <c r="N48" s="190" t="s">
        <v>90</v>
      </c>
      <c r="O48" s="212"/>
      <c r="P48" s="191"/>
    </row>
    <row r="49" spans="3:16" ht="15">
      <c r="C49" s="215" t="s">
        <v>91</v>
      </c>
      <c r="D49" s="192">
        <f>'one-tier system'!I59</f>
        <v>0.2</v>
      </c>
      <c r="E49" s="193"/>
      <c r="F49" s="185"/>
      <c r="G49" s="221"/>
      <c r="H49" s="190"/>
      <c r="I49" s="195"/>
      <c r="J49" s="223"/>
      <c r="K49" s="185"/>
      <c r="M49" s="215" t="s">
        <v>91</v>
      </c>
      <c r="N49" s="192">
        <f>'one-tier system'!I20</f>
        <v>0.1</v>
      </c>
      <c r="O49" s="212"/>
      <c r="P49" s="193"/>
    </row>
    <row r="50" spans="3:16" ht="15">
      <c r="C50" s="215" t="s">
        <v>92</v>
      </c>
      <c r="D50" s="195">
        <f>'one-tier system'!I70</f>
        <v>0.75</v>
      </c>
      <c r="E50" s="193"/>
      <c r="F50" s="185"/>
      <c r="G50" s="221"/>
      <c r="J50" s="224"/>
      <c r="K50" s="185"/>
      <c r="M50" s="215" t="s">
        <v>92</v>
      </c>
      <c r="N50" s="195">
        <f>'one-tier system'!I28</f>
        <v>0.8</v>
      </c>
      <c r="O50" s="212"/>
      <c r="P50" s="216"/>
    </row>
    <row r="51" spans="3:16" ht="15">
      <c r="C51" s="217"/>
      <c r="D51" s="198"/>
      <c r="E51" s="199"/>
      <c r="F51" s="185"/>
      <c r="G51" s="221"/>
      <c r="H51" s="189"/>
      <c r="I51" s="189"/>
      <c r="J51" s="225"/>
      <c r="K51" s="185"/>
      <c r="M51" s="217"/>
      <c r="N51" s="198"/>
      <c r="O51" s="200"/>
      <c r="P51" s="199"/>
    </row>
    <row r="52" spans="3:16" ht="12.75">
      <c r="C52" s="185"/>
      <c r="D52" s="185"/>
      <c r="E52" s="185"/>
      <c r="F52" s="185"/>
      <c r="G52" s="226"/>
      <c r="H52" s="227"/>
      <c r="I52" s="227"/>
      <c r="J52" s="228"/>
      <c r="K52" s="185"/>
      <c r="M52" s="185"/>
      <c r="N52" s="185"/>
      <c r="O52" s="185"/>
      <c r="P52" s="185"/>
    </row>
    <row r="53" spans="3:16" ht="12.75">
      <c r="C53" s="185"/>
      <c r="D53" s="185"/>
      <c r="E53" s="185"/>
      <c r="F53" s="185"/>
      <c r="G53" s="185"/>
      <c r="H53" s="185"/>
      <c r="I53" s="185"/>
      <c r="J53" s="185"/>
      <c r="K53" s="185"/>
      <c r="M53" s="185"/>
      <c r="N53" s="185"/>
      <c r="O53" s="185"/>
      <c r="P53" s="185"/>
    </row>
    <row r="54" spans="3:16" ht="12.75" customHeight="1" thickBot="1">
      <c r="C54" s="298" t="s">
        <v>96</v>
      </c>
      <c r="D54" s="298"/>
      <c r="E54" s="298"/>
      <c r="F54" s="185"/>
      <c r="G54" s="189"/>
      <c r="H54" s="185"/>
      <c r="I54" s="185"/>
      <c r="J54" s="189"/>
      <c r="K54" s="185"/>
      <c r="M54" s="298" t="s">
        <v>102</v>
      </c>
      <c r="N54" s="298"/>
      <c r="O54" s="298"/>
      <c r="P54" s="298"/>
    </row>
    <row r="55" spans="3:16" ht="42" customHeight="1" thickBot="1">
      <c r="C55" s="298"/>
      <c r="D55" s="298"/>
      <c r="E55" s="298"/>
      <c r="F55" s="185"/>
      <c r="G55" s="298" t="s">
        <v>152</v>
      </c>
      <c r="H55" s="298"/>
      <c r="I55" s="298"/>
      <c r="J55" s="298"/>
      <c r="K55" s="185"/>
      <c r="M55" s="298"/>
      <c r="N55" s="298"/>
      <c r="O55" s="298"/>
      <c r="P55" s="298"/>
    </row>
    <row r="56" spans="3:16" ht="13.5" customHeight="1">
      <c r="C56" s="188"/>
      <c r="D56" s="190" t="s">
        <v>90</v>
      </c>
      <c r="E56" s="191"/>
      <c r="F56" s="185"/>
      <c r="G56" s="298"/>
      <c r="H56" s="298"/>
      <c r="I56" s="298"/>
      <c r="J56" s="298"/>
      <c r="K56" s="185"/>
      <c r="M56" s="188"/>
      <c r="N56" s="190" t="s">
        <v>90</v>
      </c>
      <c r="O56" s="212"/>
      <c r="P56" s="191"/>
    </row>
    <row r="57" spans="3:16" ht="23.25" customHeight="1">
      <c r="C57" s="215" t="s">
        <v>91</v>
      </c>
      <c r="D57" s="192">
        <f>'one-tier system'!I40</f>
        <v>0.1</v>
      </c>
      <c r="E57" s="193"/>
      <c r="F57" s="185"/>
      <c r="G57" s="188"/>
      <c r="H57" s="189"/>
      <c r="I57" s="190" t="s">
        <v>90</v>
      </c>
      <c r="J57" s="191"/>
      <c r="K57" s="185"/>
      <c r="M57" s="215" t="s">
        <v>91</v>
      </c>
      <c r="N57" s="192">
        <f>'one-tier system'!I9</f>
        <v>0.1</v>
      </c>
      <c r="O57" s="212"/>
      <c r="P57" s="193"/>
    </row>
    <row r="58" spans="3:16" ht="15">
      <c r="C58" s="215" t="s">
        <v>92</v>
      </c>
      <c r="D58" s="195">
        <f>'one-tier system'!I45</f>
        <v>0.875</v>
      </c>
      <c r="E58" s="193"/>
      <c r="F58" s="185"/>
      <c r="G58" s="188"/>
      <c r="H58" s="182" t="s">
        <v>91</v>
      </c>
      <c r="I58" s="192">
        <f>'one-tier system'!I82</f>
        <v>0.1</v>
      </c>
      <c r="J58" s="193"/>
      <c r="K58" s="185"/>
      <c r="M58" s="215" t="s">
        <v>92</v>
      </c>
      <c r="N58" s="195">
        <f>'one-tier system'!I17</f>
        <v>0.8999999999999999</v>
      </c>
      <c r="O58" s="212"/>
      <c r="P58" s="216"/>
    </row>
    <row r="59" spans="3:16" ht="15.75" thickBot="1">
      <c r="C59" s="196"/>
      <c r="D59" s="200"/>
      <c r="E59" s="199"/>
      <c r="F59" s="185"/>
      <c r="G59" s="188"/>
      <c r="H59" s="182" t="s">
        <v>92</v>
      </c>
      <c r="I59" s="195">
        <f>'one-tier system'!I88</f>
        <v>0.8999999999999999</v>
      </c>
      <c r="J59" s="193"/>
      <c r="K59" s="185"/>
      <c r="M59" s="217"/>
      <c r="N59" s="198"/>
      <c r="O59" s="200"/>
      <c r="P59" s="199"/>
    </row>
    <row r="60" spans="7:10" ht="15.75" thickBot="1">
      <c r="G60" s="196"/>
      <c r="H60" s="197"/>
      <c r="I60" s="198"/>
      <c r="J60" s="199"/>
    </row>
  </sheetData>
  <sheetProtection selectLockedCells="1" selectUnlockedCells="1"/>
  <mergeCells count="22">
    <mergeCell ref="G55:J56"/>
    <mergeCell ref="C54:E55"/>
    <mergeCell ref="M54:P55"/>
    <mergeCell ref="C46:E47"/>
    <mergeCell ref="L22:O23"/>
    <mergeCell ref="C35:P35"/>
    <mergeCell ref="C2:O2"/>
    <mergeCell ref="G5:J6"/>
    <mergeCell ref="C6:E7"/>
    <mergeCell ref="L6:O7"/>
    <mergeCell ref="C3:O3"/>
    <mergeCell ref="C34:P34"/>
    <mergeCell ref="G23:J24"/>
    <mergeCell ref="L14:O15"/>
    <mergeCell ref="C22:E23"/>
    <mergeCell ref="C14:E15"/>
    <mergeCell ref="G14:J15"/>
    <mergeCell ref="G46:J47"/>
    <mergeCell ref="M46:P47"/>
    <mergeCell ref="C38:E39"/>
    <mergeCell ref="M38:P39"/>
    <mergeCell ref="G37:J38"/>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DFCO</cp:lastModifiedBy>
  <cp:lastPrinted>2017-03-27T08:22:17Z</cp:lastPrinted>
  <dcterms:created xsi:type="dcterms:W3CDTF">2013-01-28T11:38:48Z</dcterms:created>
  <dcterms:modified xsi:type="dcterms:W3CDTF">2022-03-23T10:39:29Z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